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2012r2\d$\web\統計学\資料\自作資料\"/>
    </mc:Choice>
  </mc:AlternateContent>
  <bookViews>
    <workbookView xWindow="240" yWindow="135" windowWidth="20475" windowHeight="11430"/>
  </bookViews>
  <sheets>
    <sheet name="正規分布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71" i="1" l="1"/>
  <c r="X9" i="1" l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8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9" i="1"/>
  <c r="B64" i="1" l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E46" i="1" l="1"/>
  <c r="F46" i="1" s="1"/>
  <c r="E44" i="1"/>
  <c r="F44" i="1" s="1"/>
  <c r="C63" i="1"/>
  <c r="C64" i="1"/>
  <c r="C59" i="1"/>
  <c r="C60" i="1"/>
  <c r="C61" i="1"/>
  <c r="C62" i="1"/>
  <c r="C14" i="1"/>
  <c r="C13" i="1"/>
  <c r="C12" i="1"/>
  <c r="C11" i="1"/>
  <c r="C10" i="1"/>
  <c r="C9" i="1"/>
  <c r="C44" i="1"/>
  <c r="C45" i="1"/>
  <c r="C46" i="1"/>
  <c r="C47" i="1"/>
  <c r="C48" i="1"/>
  <c r="C49" i="1"/>
  <c r="C29" i="1"/>
  <c r="C24" i="1"/>
  <c r="C25" i="1"/>
  <c r="C26" i="1"/>
  <c r="C27" i="1"/>
  <c r="C28" i="1"/>
  <c r="C51" i="1"/>
  <c r="C52" i="1"/>
  <c r="C53" i="1"/>
  <c r="C54" i="1"/>
  <c r="C55" i="1"/>
  <c r="C56" i="1"/>
  <c r="C57" i="1"/>
  <c r="C58" i="1"/>
  <c r="C50" i="1"/>
  <c r="C16" i="1"/>
  <c r="C17" i="1"/>
  <c r="C18" i="1"/>
  <c r="C19" i="1"/>
  <c r="C20" i="1"/>
  <c r="C21" i="1"/>
  <c r="C22" i="1"/>
  <c r="C23" i="1"/>
  <c r="C15" i="1"/>
</calcChain>
</file>

<file path=xl/sharedStrings.xml><?xml version="1.0" encoding="utf-8"?>
<sst xmlns="http://schemas.openxmlformats.org/spreadsheetml/2006/main" count="19" uniqueCount="14">
  <si>
    <t>σ</t>
    <phoneticPr fontId="1"/>
  </si>
  <si>
    <t>f(x)</t>
    <phoneticPr fontId="1"/>
  </si>
  <si>
    <t>標準正規分布</t>
    <rPh sb="0" eb="2">
      <t>ヒョウジュン</t>
    </rPh>
    <rPh sb="2" eb="4">
      <t>セイキ</t>
    </rPh>
    <rPh sb="4" eb="6">
      <t>ブンプ</t>
    </rPh>
    <phoneticPr fontId="1"/>
  </si>
  <si>
    <t>http://software.ssri.co.jp/statweb2/tips/tips_2.html</t>
    <phoneticPr fontId="1"/>
  </si>
  <si>
    <t>ネタは</t>
    <phoneticPr fontId="1"/>
  </si>
  <si>
    <t>正規分布</t>
    <rPh sb="0" eb="2">
      <t>セイキ</t>
    </rPh>
    <rPh sb="2" eb="4">
      <t>ブンプ</t>
    </rPh>
    <phoneticPr fontId="1"/>
  </si>
  <si>
    <t>平均(μ)=0, 標準偏差(σ)=1 の場合が標準正規分布 上の式と図</t>
    <rPh sb="0" eb="2">
      <t>ヘイキン</t>
    </rPh>
    <rPh sb="9" eb="11">
      <t>ヒョウジュン</t>
    </rPh>
    <rPh sb="11" eb="13">
      <t>ヘンサ</t>
    </rPh>
    <rPh sb="20" eb="22">
      <t>バアイ</t>
    </rPh>
    <rPh sb="23" eb="25">
      <t>ヒョウジュン</t>
    </rPh>
    <rPh sb="25" eb="27">
      <t>セイキ</t>
    </rPh>
    <rPh sb="27" eb="29">
      <t>ブンプ</t>
    </rPh>
    <rPh sb="30" eb="31">
      <t>ウエ</t>
    </rPh>
    <rPh sb="32" eb="33">
      <t>シキ</t>
    </rPh>
    <rPh sb="34" eb="35">
      <t>ズ</t>
    </rPh>
    <phoneticPr fontId="1"/>
  </si>
  <si>
    <t>平均</t>
    <rPh sb="0" eb="2">
      <t>ヘイキン</t>
    </rPh>
    <phoneticPr fontId="1"/>
  </si>
  <si>
    <t>標準偏差</t>
    <rPh sb="0" eb="2">
      <t>ヒョウジュン</t>
    </rPh>
    <rPh sb="2" eb="4">
      <t>ヘンサ</t>
    </rPh>
    <phoneticPr fontId="1"/>
  </si>
  <si>
    <t>正規分布逆関数(0.025)</t>
    <rPh sb="0" eb="2">
      <t>セイキ</t>
    </rPh>
    <rPh sb="2" eb="4">
      <t>ブンプ</t>
    </rPh>
    <rPh sb="4" eb="5">
      <t>ギャク</t>
    </rPh>
    <rPh sb="5" eb="7">
      <t>カンスウ</t>
    </rPh>
    <phoneticPr fontId="1"/>
  </si>
  <si>
    <t>正規分布逆関数(0.975)</t>
    <rPh sb="0" eb="2">
      <t>セイキ</t>
    </rPh>
    <rPh sb="2" eb="4">
      <t>ブンプ</t>
    </rPh>
    <rPh sb="4" eb="5">
      <t>ギャク</t>
    </rPh>
    <rPh sb="5" eb="7">
      <t>カンスウ</t>
    </rPh>
    <phoneticPr fontId="1"/>
  </si>
  <si>
    <t>x</t>
    <phoneticPr fontId="1"/>
  </si>
  <si>
    <t>NORM.DISTを使っても同じ</t>
    <rPh sb="10" eb="11">
      <t>ツカ</t>
    </rPh>
    <rPh sb="14" eb="15">
      <t>オナ</t>
    </rPh>
    <phoneticPr fontId="1"/>
  </si>
  <si>
    <t>NORM.DISTで累積させるとこうなる</t>
    <rPh sb="10" eb="12">
      <t>ルイセキ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</si>
</sst>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標準正規分布曲線</a:t>
            </a:r>
            <a:endParaRPr lang="en-US" alt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正規分布!$B$9:$B$29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正規分布!$C$9:$C$29</c:f>
              <c:numCache>
                <c:formatCode>General</c:formatCode>
                <c:ptCount val="21"/>
                <c:pt idx="0">
                  <c:v>7.6945986267064199E-23</c:v>
                </c:pt>
                <c:pt idx="1">
                  <c:v>1.0279773571668917E-18</c:v>
                </c:pt>
                <c:pt idx="2">
                  <c:v>5.0522710835368927E-15</c:v>
                </c:pt>
                <c:pt idx="3">
                  <c:v>9.1347204083645936E-12</c:v>
                </c:pt>
                <c:pt idx="4">
                  <c:v>6.0758828498232861E-9</c:v>
                </c:pt>
                <c:pt idx="5">
                  <c:v>1.4867195147342977E-6</c:v>
                </c:pt>
                <c:pt idx="6">
                  <c:v>1.3383022576488537E-4</c:v>
                </c:pt>
                <c:pt idx="7">
                  <c:v>4.4318484119380075E-3</c:v>
                </c:pt>
                <c:pt idx="8">
                  <c:v>5.3990966513188063E-2</c:v>
                </c:pt>
                <c:pt idx="9">
                  <c:v>0.24197072451914337</c:v>
                </c:pt>
                <c:pt idx="10">
                  <c:v>0.3989422804014327</c:v>
                </c:pt>
                <c:pt idx="11">
                  <c:v>0.24197072451914337</c:v>
                </c:pt>
                <c:pt idx="12">
                  <c:v>5.3990966513188063E-2</c:v>
                </c:pt>
                <c:pt idx="13">
                  <c:v>4.4318484119380075E-3</c:v>
                </c:pt>
                <c:pt idx="14">
                  <c:v>1.3383022576488537E-4</c:v>
                </c:pt>
                <c:pt idx="15">
                  <c:v>1.4867195147342977E-6</c:v>
                </c:pt>
                <c:pt idx="16">
                  <c:v>6.0758828498232861E-9</c:v>
                </c:pt>
                <c:pt idx="17">
                  <c:v>9.1347204083645936E-12</c:v>
                </c:pt>
                <c:pt idx="18">
                  <c:v>5.0522710835368927E-15</c:v>
                </c:pt>
                <c:pt idx="19">
                  <c:v>1.0279773571668917E-18</c:v>
                </c:pt>
                <c:pt idx="20">
                  <c:v>7.6945986267064199E-23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03781344"/>
        <c:axId val="-603779168"/>
      </c:scatterChart>
      <c:valAx>
        <c:axId val="-603781344"/>
        <c:scaling>
          <c:orientation val="minMax"/>
          <c:max val="10"/>
          <c:min val="-10"/>
        </c:scaling>
        <c:delete val="0"/>
        <c:axPos val="b"/>
        <c:numFmt formatCode="General" sourceLinked="1"/>
        <c:majorTickMark val="out"/>
        <c:minorTickMark val="none"/>
        <c:tickLblPos val="nextTo"/>
        <c:crossAx val="-603779168"/>
        <c:crosses val="autoZero"/>
        <c:crossBetween val="midCat"/>
      </c:valAx>
      <c:valAx>
        <c:axId val="-603779168"/>
        <c:scaling>
          <c:orientation val="minMax"/>
          <c:max val="0.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603781344"/>
        <c:crosses val="autoZero"/>
        <c:crossBetween val="midCat"/>
        <c:majorUnit val="0.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正規分布曲線</a:t>
            </a:r>
            <a:endParaRPr lang="en-US" alt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正規分布!$B$44:$B$64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正規分布!$C$44:$C$64</c:f>
              <c:numCache>
                <c:formatCode>General</c:formatCode>
                <c:ptCount val="21"/>
                <c:pt idx="0">
                  <c:v>7.6945986267064199E-23</c:v>
                </c:pt>
                <c:pt idx="1">
                  <c:v>1.0279773571668917E-18</c:v>
                </c:pt>
                <c:pt idx="2">
                  <c:v>5.0522710835368927E-15</c:v>
                </c:pt>
                <c:pt idx="3">
                  <c:v>9.1347204083645936E-12</c:v>
                </c:pt>
                <c:pt idx="4">
                  <c:v>6.0758828498232861E-9</c:v>
                </c:pt>
                <c:pt idx="5">
                  <c:v>1.4867195147342977E-6</c:v>
                </c:pt>
                <c:pt idx="6">
                  <c:v>1.3383022576488537E-4</c:v>
                </c:pt>
                <c:pt idx="7">
                  <c:v>4.4318484119380075E-3</c:v>
                </c:pt>
                <c:pt idx="8">
                  <c:v>5.3990966513188063E-2</c:v>
                </c:pt>
                <c:pt idx="9">
                  <c:v>0.24197072451914337</c:v>
                </c:pt>
                <c:pt idx="10">
                  <c:v>0.3989422804014327</c:v>
                </c:pt>
                <c:pt idx="11">
                  <c:v>0.24197072451914337</c:v>
                </c:pt>
                <c:pt idx="12">
                  <c:v>5.3990966513188063E-2</c:v>
                </c:pt>
                <c:pt idx="13">
                  <c:v>4.4318484119380075E-3</c:v>
                </c:pt>
                <c:pt idx="14">
                  <c:v>1.3383022576488537E-4</c:v>
                </c:pt>
                <c:pt idx="15">
                  <c:v>1.4867195147342977E-6</c:v>
                </c:pt>
                <c:pt idx="16">
                  <c:v>6.0758828498232861E-9</c:v>
                </c:pt>
                <c:pt idx="17">
                  <c:v>9.1347204083645936E-12</c:v>
                </c:pt>
                <c:pt idx="18">
                  <c:v>5.0522710835368927E-15</c:v>
                </c:pt>
                <c:pt idx="19">
                  <c:v>1.0279773571668917E-18</c:v>
                </c:pt>
                <c:pt idx="20">
                  <c:v>7.6945986267064199E-23</c:v>
                </c:pt>
              </c:numCache>
            </c:numRef>
          </c:yVal>
          <c:smooth val="1"/>
        </c:ser>
        <c:ser>
          <c:idx val="1"/>
          <c:order val="1"/>
          <c:spPr>
            <a:ln>
              <a:solidFill>
                <a:sysClr val="windowText" lastClr="000000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minus"/>
            <c:errValType val="fixedVal"/>
            <c:noEndCap val="0"/>
            <c:val val="1"/>
          </c:errBars>
          <c:xVal>
            <c:numRef>
              <c:f>正規分布!$E$44</c:f>
              <c:numCache>
                <c:formatCode>General</c:formatCode>
                <c:ptCount val="1"/>
                <c:pt idx="0">
                  <c:v>-1.9599639845400538</c:v>
                </c:pt>
              </c:numCache>
            </c:numRef>
          </c:xVal>
          <c:yVal>
            <c:numRef>
              <c:f>正規分布!$F$44</c:f>
              <c:numCache>
                <c:formatCode>General</c:formatCode>
                <c:ptCount val="1"/>
                <c:pt idx="0">
                  <c:v>5.8445069805035402E-2</c:v>
                </c:pt>
              </c:numCache>
            </c:numRef>
          </c:yVal>
          <c:smooth val="1"/>
        </c:ser>
        <c:ser>
          <c:idx val="2"/>
          <c:order val="2"/>
          <c:spPr>
            <a:ln>
              <a:solidFill>
                <a:srgbClr val="002060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002060"/>
                </a:solidFill>
              </a:ln>
            </c:spPr>
          </c:marker>
          <c:errBars>
            <c:errDir val="y"/>
            <c:errBarType val="minus"/>
            <c:errValType val="fixedVal"/>
            <c:noEndCap val="0"/>
            <c:val val="1"/>
          </c:errBars>
          <c:xVal>
            <c:numRef>
              <c:f>正規分布!$E$46</c:f>
              <c:numCache>
                <c:formatCode>General</c:formatCode>
                <c:ptCount val="1"/>
                <c:pt idx="0">
                  <c:v>1.9599639845400536</c:v>
                </c:pt>
              </c:numCache>
            </c:numRef>
          </c:xVal>
          <c:yVal>
            <c:numRef>
              <c:f>正規分布!$F$46</c:f>
              <c:numCache>
                <c:formatCode>General</c:formatCode>
                <c:ptCount val="1"/>
                <c:pt idx="0">
                  <c:v>5.8445069805035436E-2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03779712"/>
        <c:axId val="-603778080"/>
      </c:scatterChart>
      <c:valAx>
        <c:axId val="-603779712"/>
        <c:scaling>
          <c:orientation val="minMax"/>
          <c:max val="5"/>
          <c:min val="-5"/>
        </c:scaling>
        <c:delete val="0"/>
        <c:axPos val="b"/>
        <c:numFmt formatCode="General" sourceLinked="1"/>
        <c:majorTickMark val="out"/>
        <c:minorTickMark val="none"/>
        <c:tickLblPos val="nextTo"/>
        <c:crossAx val="-603778080"/>
        <c:crosses val="autoZero"/>
        <c:crossBetween val="midCat"/>
      </c:valAx>
      <c:valAx>
        <c:axId val="-603778080"/>
        <c:scaling>
          <c:orientation val="minMax"/>
          <c:max val="0.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603779712"/>
        <c:crosses val="autoZero"/>
        <c:crossBetween val="midCat"/>
        <c:majorUnit val="0.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正規分布!$M$8:$M$28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正規分布!$N$8:$N$28</c:f>
              <c:numCache>
                <c:formatCode>General</c:formatCode>
                <c:ptCount val="21"/>
                <c:pt idx="0">
                  <c:v>7.6945986267064199E-23</c:v>
                </c:pt>
                <c:pt idx="1">
                  <c:v>1.0279773571668917E-18</c:v>
                </c:pt>
                <c:pt idx="2">
                  <c:v>5.0522710835368927E-15</c:v>
                </c:pt>
                <c:pt idx="3">
                  <c:v>9.1347204083645936E-12</c:v>
                </c:pt>
                <c:pt idx="4">
                  <c:v>6.0758828498232861E-9</c:v>
                </c:pt>
                <c:pt idx="5">
                  <c:v>1.4867195147342977E-6</c:v>
                </c:pt>
                <c:pt idx="6">
                  <c:v>1.3383022576488537E-4</c:v>
                </c:pt>
                <c:pt idx="7">
                  <c:v>4.4318484119380075E-3</c:v>
                </c:pt>
                <c:pt idx="8">
                  <c:v>5.3990966513188063E-2</c:v>
                </c:pt>
                <c:pt idx="9">
                  <c:v>0.24197072451914337</c:v>
                </c:pt>
                <c:pt idx="10">
                  <c:v>0.3989422804014327</c:v>
                </c:pt>
                <c:pt idx="11">
                  <c:v>0.24197072451914337</c:v>
                </c:pt>
                <c:pt idx="12">
                  <c:v>5.3990966513188063E-2</c:v>
                </c:pt>
                <c:pt idx="13">
                  <c:v>4.4318484119380075E-3</c:v>
                </c:pt>
                <c:pt idx="14">
                  <c:v>1.3383022576488537E-4</c:v>
                </c:pt>
                <c:pt idx="15">
                  <c:v>1.4867195147342977E-6</c:v>
                </c:pt>
                <c:pt idx="16">
                  <c:v>6.0758828498232861E-9</c:v>
                </c:pt>
                <c:pt idx="17">
                  <c:v>9.1347204083645936E-12</c:v>
                </c:pt>
                <c:pt idx="18">
                  <c:v>5.0522710835368927E-15</c:v>
                </c:pt>
                <c:pt idx="19">
                  <c:v>1.0279773571668917E-18</c:v>
                </c:pt>
                <c:pt idx="20">
                  <c:v>7.6945986267064199E-23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00935440"/>
        <c:axId val="-600933808"/>
      </c:scatterChart>
      <c:valAx>
        <c:axId val="-60093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600933808"/>
        <c:crosses val="autoZero"/>
        <c:crossBetween val="midCat"/>
      </c:valAx>
      <c:valAx>
        <c:axId val="-60093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600935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正規分布!$W$8:$W$28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正規分布!$X$8:$X$28</c:f>
              <c:numCache>
                <c:formatCode>General</c:formatCode>
                <c:ptCount val="21"/>
                <c:pt idx="0">
                  <c:v>7.6198530241604755E-24</c:v>
                </c:pt>
                <c:pt idx="1">
                  <c:v>1.1285884059538324E-19</c:v>
                </c:pt>
                <c:pt idx="2">
                  <c:v>6.2209605742717375E-16</c:v>
                </c:pt>
                <c:pt idx="3">
                  <c:v>1.2798125438858352E-12</c:v>
                </c:pt>
                <c:pt idx="4">
                  <c:v>9.8658764503769437E-10</c:v>
                </c:pt>
                <c:pt idx="5">
                  <c:v>2.8665157187919333E-7</c:v>
                </c:pt>
                <c:pt idx="6">
                  <c:v>3.1671241833119857E-5</c:v>
                </c:pt>
                <c:pt idx="7">
                  <c:v>1.3498980316300933E-3</c:v>
                </c:pt>
                <c:pt idx="8">
                  <c:v>2.2750131948179191E-2</c:v>
                </c:pt>
                <c:pt idx="9">
                  <c:v>0.15865525393145699</c:v>
                </c:pt>
                <c:pt idx="10">
                  <c:v>0.5</c:v>
                </c:pt>
                <c:pt idx="11">
                  <c:v>0.84134474606854304</c:v>
                </c:pt>
                <c:pt idx="12">
                  <c:v>0.97724986805182079</c:v>
                </c:pt>
                <c:pt idx="13">
                  <c:v>0.9986501019683699</c:v>
                </c:pt>
                <c:pt idx="14">
                  <c:v>0.99996832875816688</c:v>
                </c:pt>
                <c:pt idx="15">
                  <c:v>0.99999971334842808</c:v>
                </c:pt>
                <c:pt idx="16">
                  <c:v>0.9999999990134123</c:v>
                </c:pt>
                <c:pt idx="17">
                  <c:v>0.99999999999872013</c:v>
                </c:pt>
                <c:pt idx="18">
                  <c:v>0.99999999999999933</c:v>
                </c:pt>
                <c:pt idx="19">
                  <c:v>1</c:v>
                </c:pt>
                <c:pt idx="2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00933264"/>
        <c:axId val="-600934352"/>
      </c:scatterChart>
      <c:valAx>
        <c:axId val="-600933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600934352"/>
        <c:crosses val="autoZero"/>
        <c:crossBetween val="midCat"/>
      </c:valAx>
      <c:valAx>
        <c:axId val="-60093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600933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4</xdr:col>
      <xdr:colOff>504380</xdr:colOff>
      <xdr:row>6</xdr:row>
      <xdr:rowOff>57079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2900"/>
          <a:ext cx="3561905" cy="571429"/>
        </a:xfrm>
        <a:prstGeom prst="rect">
          <a:avLst/>
        </a:prstGeom>
      </xdr:spPr>
    </xdr:pic>
    <xdr:clientData/>
  </xdr:twoCellAnchor>
  <xdr:twoCellAnchor>
    <xdr:from>
      <xdr:col>4</xdr:col>
      <xdr:colOff>423862</xdr:colOff>
      <xdr:row>6</xdr:row>
      <xdr:rowOff>80961</xdr:rowOff>
    </xdr:from>
    <xdr:to>
      <xdr:col>11</xdr:col>
      <xdr:colOff>195262</xdr:colOff>
      <xdr:row>28</xdr:row>
      <xdr:rowOff>161924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34</xdr:row>
      <xdr:rowOff>19050</xdr:rowOff>
    </xdr:from>
    <xdr:to>
      <xdr:col>5</xdr:col>
      <xdr:colOff>66147</xdr:colOff>
      <xdr:row>37</xdr:row>
      <xdr:rowOff>57081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819650"/>
          <a:ext cx="4228572" cy="552381"/>
        </a:xfrm>
        <a:prstGeom prst="rect">
          <a:avLst/>
        </a:prstGeom>
      </xdr:spPr>
    </xdr:pic>
    <xdr:clientData/>
  </xdr:twoCellAnchor>
  <xdr:twoCellAnchor>
    <xdr:from>
      <xdr:col>6</xdr:col>
      <xdr:colOff>343935</xdr:colOff>
      <xdr:row>41</xdr:row>
      <xdr:rowOff>157576</xdr:rowOff>
    </xdr:from>
    <xdr:to>
      <xdr:col>15</xdr:col>
      <xdr:colOff>447675</xdr:colOff>
      <xdr:row>64</xdr:row>
      <xdr:rowOff>67088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166687</xdr:colOff>
      <xdr:row>6</xdr:row>
      <xdr:rowOff>152400</xdr:rowOff>
    </xdr:from>
    <xdr:to>
      <xdr:col>20</xdr:col>
      <xdr:colOff>623887</xdr:colOff>
      <xdr:row>28</xdr:row>
      <xdr:rowOff>133350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195262</xdr:colOff>
      <xdr:row>6</xdr:row>
      <xdr:rowOff>152400</xdr:rowOff>
    </xdr:from>
    <xdr:to>
      <xdr:col>30</xdr:col>
      <xdr:colOff>652462</xdr:colOff>
      <xdr:row>27</xdr:row>
      <xdr:rowOff>133350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oftware.ssri.co.jp/statweb2/tips/tips_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1"/>
  <sheetViews>
    <sheetView tabSelected="1" topLeftCell="A31" zoomScaleNormal="100" workbookViewId="0">
      <selection activeCell="E71" sqref="E71"/>
    </sheetView>
  </sheetViews>
  <sheetFormatPr defaultRowHeight="13.5" x14ac:dyDescent="0.15"/>
  <cols>
    <col min="3" max="3" width="14.875" customWidth="1"/>
    <col min="4" max="4" width="16.25" customWidth="1"/>
    <col min="5" max="5" width="14.5" customWidth="1"/>
    <col min="14" max="14" width="11.625" bestFit="1" customWidth="1"/>
    <col min="24" max="24" width="12.75" bestFit="1" customWidth="1"/>
  </cols>
  <sheetData>
    <row r="1" spans="2:24" x14ac:dyDescent="0.15">
      <c r="B1" t="s">
        <v>2</v>
      </c>
      <c r="D1" t="s">
        <v>4</v>
      </c>
    </row>
    <row r="2" spans="2:24" x14ac:dyDescent="0.15">
      <c r="D2" s="2" t="s">
        <v>3</v>
      </c>
    </row>
    <row r="6" spans="2:24" x14ac:dyDescent="0.15">
      <c r="M6" t="s">
        <v>12</v>
      </c>
      <c r="W6" t="s">
        <v>13</v>
      </c>
    </row>
    <row r="7" spans="2:24" x14ac:dyDescent="0.15">
      <c r="M7" s="1" t="s">
        <v>0</v>
      </c>
      <c r="N7" s="1" t="s">
        <v>1</v>
      </c>
      <c r="W7" s="1" t="s">
        <v>0</v>
      </c>
      <c r="X7" s="1" t="s">
        <v>1</v>
      </c>
    </row>
    <row r="8" spans="2:24" x14ac:dyDescent="0.15">
      <c r="B8" s="1" t="s">
        <v>0</v>
      </c>
      <c r="C8" s="1" t="s">
        <v>1</v>
      </c>
      <c r="M8">
        <v>-10</v>
      </c>
      <c r="N8">
        <f>_xlfn.NORM.DIST(M8,0,1,FALSE)</f>
        <v>7.6945986267064199E-23</v>
      </c>
      <c r="W8">
        <v>-10</v>
      </c>
      <c r="X8">
        <f>_xlfn.NORM.DIST(W8,0,1,TRUE)</f>
        <v>7.6198530241604755E-24</v>
      </c>
    </row>
    <row r="9" spans="2:24" x14ac:dyDescent="0.15">
      <c r="B9">
        <v>-10</v>
      </c>
      <c r="C9">
        <f t="shared" ref="C9:C14" si="0">(1/SQRT(2*PI()))*EXP((-1)*B9^2/2)</f>
        <v>7.6945986267064199E-23</v>
      </c>
      <c r="D9">
        <f>_xlfn.NORM.DIST(B9,0,1,FALSE)</f>
        <v>7.6945986267064199E-23</v>
      </c>
      <c r="M9">
        <v>-9</v>
      </c>
      <c r="N9">
        <f t="shared" ref="N9:N28" si="1">_xlfn.NORM.DIST(M9,0,1,FALSE)</f>
        <v>1.0279773571668917E-18</v>
      </c>
      <c r="W9">
        <v>-9</v>
      </c>
      <c r="X9">
        <f t="shared" ref="X9:X28" si="2">_xlfn.NORM.DIST(W9,0,1,TRUE)</f>
        <v>1.1285884059538324E-19</v>
      </c>
    </row>
    <row r="10" spans="2:24" x14ac:dyDescent="0.15">
      <c r="B10">
        <v>-9</v>
      </c>
      <c r="C10">
        <f t="shared" si="0"/>
        <v>1.0279773571668917E-18</v>
      </c>
      <c r="D10">
        <f t="shared" ref="D10:D29" si="3">_xlfn.NORM.DIST(B10,0,1,FALSE)</f>
        <v>1.0279773571668917E-18</v>
      </c>
      <c r="M10">
        <v>-8</v>
      </c>
      <c r="N10">
        <f t="shared" si="1"/>
        <v>5.0522710835368927E-15</v>
      </c>
      <c r="W10">
        <v>-8</v>
      </c>
      <c r="X10">
        <f t="shared" si="2"/>
        <v>6.2209605742717375E-16</v>
      </c>
    </row>
    <row r="11" spans="2:24" x14ac:dyDescent="0.15">
      <c r="B11">
        <v>-8</v>
      </c>
      <c r="C11">
        <f t="shared" si="0"/>
        <v>5.0522710835368927E-15</v>
      </c>
      <c r="D11">
        <f t="shared" si="3"/>
        <v>5.0522710835368927E-15</v>
      </c>
      <c r="M11">
        <v>-7</v>
      </c>
      <c r="N11">
        <f t="shared" si="1"/>
        <v>9.1347204083645936E-12</v>
      </c>
      <c r="W11">
        <v>-7</v>
      </c>
      <c r="X11">
        <f t="shared" si="2"/>
        <v>1.2798125438858352E-12</v>
      </c>
    </row>
    <row r="12" spans="2:24" x14ac:dyDescent="0.15">
      <c r="B12">
        <v>-7</v>
      </c>
      <c r="C12">
        <f t="shared" si="0"/>
        <v>9.1347204083645936E-12</v>
      </c>
      <c r="D12">
        <f t="shared" si="3"/>
        <v>9.1347204083645936E-12</v>
      </c>
      <c r="M12">
        <v>-6</v>
      </c>
      <c r="N12">
        <f t="shared" si="1"/>
        <v>6.0758828498232861E-9</v>
      </c>
      <c r="W12">
        <v>-6</v>
      </c>
      <c r="X12">
        <f t="shared" si="2"/>
        <v>9.8658764503769437E-10</v>
      </c>
    </row>
    <row r="13" spans="2:24" x14ac:dyDescent="0.15">
      <c r="B13">
        <v>-6</v>
      </c>
      <c r="C13">
        <f t="shared" si="0"/>
        <v>6.0758828498232861E-9</v>
      </c>
      <c r="D13">
        <f t="shared" si="3"/>
        <v>6.0758828498232861E-9</v>
      </c>
      <c r="M13">
        <v>-5</v>
      </c>
      <c r="N13">
        <f t="shared" si="1"/>
        <v>1.4867195147342977E-6</v>
      </c>
      <c r="W13">
        <v>-5</v>
      </c>
      <c r="X13">
        <f t="shared" si="2"/>
        <v>2.8665157187919333E-7</v>
      </c>
    </row>
    <row r="14" spans="2:24" x14ac:dyDescent="0.15">
      <c r="B14">
        <v>-5</v>
      </c>
      <c r="C14">
        <f t="shared" si="0"/>
        <v>1.4867195147342977E-6</v>
      </c>
      <c r="D14">
        <f t="shared" si="3"/>
        <v>1.4867195147342977E-6</v>
      </c>
      <c r="M14">
        <v>-4</v>
      </c>
      <c r="N14">
        <f t="shared" si="1"/>
        <v>1.3383022576488537E-4</v>
      </c>
      <c r="W14">
        <v>-4</v>
      </c>
      <c r="X14">
        <f t="shared" si="2"/>
        <v>3.1671241833119857E-5</v>
      </c>
    </row>
    <row r="15" spans="2:24" x14ac:dyDescent="0.15">
      <c r="B15">
        <v>-4</v>
      </c>
      <c r="C15">
        <f>(1/SQRT(2*PI()))*EXP((-1)*B15^2/2)</f>
        <v>1.3383022576488537E-4</v>
      </c>
      <c r="D15">
        <f t="shared" si="3"/>
        <v>1.3383022576488537E-4</v>
      </c>
      <c r="M15">
        <v>-3</v>
      </c>
      <c r="N15">
        <f t="shared" si="1"/>
        <v>4.4318484119380075E-3</v>
      </c>
      <c r="W15">
        <v>-3</v>
      </c>
      <c r="X15">
        <f t="shared" si="2"/>
        <v>1.3498980316300933E-3</v>
      </c>
    </row>
    <row r="16" spans="2:24" x14ac:dyDescent="0.15">
      <c r="B16">
        <v>-3</v>
      </c>
      <c r="C16">
        <f t="shared" ref="C16:C29" si="4">(1/SQRT(2*PI()))*EXP((-1)*B16^2/2)</f>
        <v>4.4318484119380075E-3</v>
      </c>
      <c r="D16">
        <f t="shared" si="3"/>
        <v>4.4318484119380075E-3</v>
      </c>
      <c r="M16">
        <v>-2</v>
      </c>
      <c r="N16">
        <f t="shared" si="1"/>
        <v>5.3990966513188063E-2</v>
      </c>
      <c r="W16">
        <v>-2</v>
      </c>
      <c r="X16">
        <f t="shared" si="2"/>
        <v>2.2750131948179191E-2</v>
      </c>
    </row>
    <row r="17" spans="2:24" x14ac:dyDescent="0.15">
      <c r="B17">
        <v>-2</v>
      </c>
      <c r="C17">
        <f t="shared" si="4"/>
        <v>5.3990966513188063E-2</v>
      </c>
      <c r="D17">
        <f t="shared" si="3"/>
        <v>5.3990966513188063E-2</v>
      </c>
      <c r="M17">
        <v>-1</v>
      </c>
      <c r="N17">
        <f t="shared" si="1"/>
        <v>0.24197072451914337</v>
      </c>
      <c r="W17">
        <v>-1</v>
      </c>
      <c r="X17">
        <f t="shared" si="2"/>
        <v>0.15865525393145699</v>
      </c>
    </row>
    <row r="18" spans="2:24" x14ac:dyDescent="0.15">
      <c r="B18">
        <v>-1</v>
      </c>
      <c r="C18">
        <f t="shared" si="4"/>
        <v>0.24197072451914337</v>
      </c>
      <c r="D18">
        <f t="shared" si="3"/>
        <v>0.24197072451914337</v>
      </c>
      <c r="M18">
        <v>0</v>
      </c>
      <c r="N18">
        <f t="shared" si="1"/>
        <v>0.3989422804014327</v>
      </c>
      <c r="W18">
        <v>0</v>
      </c>
      <c r="X18">
        <f t="shared" si="2"/>
        <v>0.5</v>
      </c>
    </row>
    <row r="19" spans="2:24" x14ac:dyDescent="0.15">
      <c r="B19">
        <v>0</v>
      </c>
      <c r="C19">
        <f t="shared" si="4"/>
        <v>0.3989422804014327</v>
      </c>
      <c r="D19">
        <f t="shared" si="3"/>
        <v>0.3989422804014327</v>
      </c>
      <c r="M19">
        <v>1</v>
      </c>
      <c r="N19">
        <f t="shared" si="1"/>
        <v>0.24197072451914337</v>
      </c>
      <c r="W19">
        <v>1</v>
      </c>
      <c r="X19">
        <f t="shared" si="2"/>
        <v>0.84134474606854304</v>
      </c>
    </row>
    <row r="20" spans="2:24" x14ac:dyDescent="0.15">
      <c r="B20">
        <v>1</v>
      </c>
      <c r="C20">
        <f t="shared" si="4"/>
        <v>0.24197072451914337</v>
      </c>
      <c r="D20">
        <f t="shared" si="3"/>
        <v>0.24197072451914337</v>
      </c>
      <c r="M20">
        <v>2</v>
      </c>
      <c r="N20">
        <f t="shared" si="1"/>
        <v>5.3990966513188063E-2</v>
      </c>
      <c r="W20">
        <v>2</v>
      </c>
      <c r="X20">
        <f t="shared" si="2"/>
        <v>0.97724986805182079</v>
      </c>
    </row>
    <row r="21" spans="2:24" x14ac:dyDescent="0.15">
      <c r="B21">
        <v>2</v>
      </c>
      <c r="C21">
        <f t="shared" si="4"/>
        <v>5.3990966513188063E-2</v>
      </c>
      <c r="D21">
        <f t="shared" si="3"/>
        <v>5.3990966513188063E-2</v>
      </c>
      <c r="M21">
        <v>3</v>
      </c>
      <c r="N21">
        <f t="shared" si="1"/>
        <v>4.4318484119380075E-3</v>
      </c>
      <c r="W21">
        <v>3</v>
      </c>
      <c r="X21">
        <f t="shared" si="2"/>
        <v>0.9986501019683699</v>
      </c>
    </row>
    <row r="22" spans="2:24" x14ac:dyDescent="0.15">
      <c r="B22">
        <v>3</v>
      </c>
      <c r="C22">
        <f t="shared" si="4"/>
        <v>4.4318484119380075E-3</v>
      </c>
      <c r="D22">
        <f t="shared" si="3"/>
        <v>4.4318484119380075E-3</v>
      </c>
      <c r="M22">
        <v>4</v>
      </c>
      <c r="N22">
        <f t="shared" si="1"/>
        <v>1.3383022576488537E-4</v>
      </c>
      <c r="W22">
        <v>4</v>
      </c>
      <c r="X22">
        <f t="shared" si="2"/>
        <v>0.99996832875816688</v>
      </c>
    </row>
    <row r="23" spans="2:24" x14ac:dyDescent="0.15">
      <c r="B23">
        <v>4</v>
      </c>
      <c r="C23">
        <f t="shared" si="4"/>
        <v>1.3383022576488537E-4</v>
      </c>
      <c r="D23">
        <f t="shared" si="3"/>
        <v>1.3383022576488537E-4</v>
      </c>
      <c r="M23">
        <v>5</v>
      </c>
      <c r="N23">
        <f t="shared" si="1"/>
        <v>1.4867195147342977E-6</v>
      </c>
      <c r="W23">
        <v>5</v>
      </c>
      <c r="X23">
        <f t="shared" si="2"/>
        <v>0.99999971334842808</v>
      </c>
    </row>
    <row r="24" spans="2:24" x14ac:dyDescent="0.15">
      <c r="B24">
        <v>5</v>
      </c>
      <c r="C24">
        <f t="shared" si="4"/>
        <v>1.4867195147342977E-6</v>
      </c>
      <c r="D24">
        <f t="shared" si="3"/>
        <v>1.4867195147342977E-6</v>
      </c>
      <c r="M24">
        <v>6</v>
      </c>
      <c r="N24">
        <f t="shared" si="1"/>
        <v>6.0758828498232861E-9</v>
      </c>
      <c r="W24">
        <v>6</v>
      </c>
      <c r="X24">
        <f t="shared" si="2"/>
        <v>0.9999999990134123</v>
      </c>
    </row>
    <row r="25" spans="2:24" x14ac:dyDescent="0.15">
      <c r="B25">
        <v>6</v>
      </c>
      <c r="C25">
        <f t="shared" si="4"/>
        <v>6.0758828498232861E-9</v>
      </c>
      <c r="D25">
        <f t="shared" si="3"/>
        <v>6.0758828498232861E-9</v>
      </c>
      <c r="M25">
        <v>7</v>
      </c>
      <c r="N25">
        <f t="shared" si="1"/>
        <v>9.1347204083645936E-12</v>
      </c>
      <c r="W25">
        <v>7</v>
      </c>
      <c r="X25">
        <f t="shared" si="2"/>
        <v>0.99999999999872013</v>
      </c>
    </row>
    <row r="26" spans="2:24" x14ac:dyDescent="0.15">
      <c r="B26">
        <v>7</v>
      </c>
      <c r="C26">
        <f t="shared" si="4"/>
        <v>9.1347204083645936E-12</v>
      </c>
      <c r="D26">
        <f t="shared" si="3"/>
        <v>9.1347204083645936E-12</v>
      </c>
      <c r="M26">
        <v>8</v>
      </c>
      <c r="N26">
        <f t="shared" si="1"/>
        <v>5.0522710835368927E-15</v>
      </c>
      <c r="W26">
        <v>8</v>
      </c>
      <c r="X26">
        <f t="shared" si="2"/>
        <v>0.99999999999999933</v>
      </c>
    </row>
    <row r="27" spans="2:24" x14ac:dyDescent="0.15">
      <c r="B27">
        <v>8</v>
      </c>
      <c r="C27">
        <f t="shared" si="4"/>
        <v>5.0522710835368927E-15</v>
      </c>
      <c r="D27">
        <f t="shared" si="3"/>
        <v>5.0522710835368927E-15</v>
      </c>
      <c r="M27">
        <v>9</v>
      </c>
      <c r="N27">
        <f t="shared" si="1"/>
        <v>1.0279773571668917E-18</v>
      </c>
      <c r="W27">
        <v>9</v>
      </c>
      <c r="X27">
        <f t="shared" si="2"/>
        <v>1</v>
      </c>
    </row>
    <row r="28" spans="2:24" x14ac:dyDescent="0.15">
      <c r="B28">
        <v>9</v>
      </c>
      <c r="C28">
        <f t="shared" si="4"/>
        <v>1.0279773571668917E-18</v>
      </c>
      <c r="D28">
        <f t="shared" si="3"/>
        <v>1.0279773571668917E-18</v>
      </c>
      <c r="M28">
        <v>10</v>
      </c>
      <c r="N28">
        <f t="shared" si="1"/>
        <v>7.6945986267064199E-23</v>
      </c>
      <c r="W28">
        <v>10</v>
      </c>
      <c r="X28">
        <f t="shared" si="2"/>
        <v>1</v>
      </c>
    </row>
    <row r="29" spans="2:24" x14ac:dyDescent="0.15">
      <c r="B29">
        <v>10</v>
      </c>
      <c r="C29">
        <f t="shared" si="4"/>
        <v>7.6945986267064199E-23</v>
      </c>
      <c r="D29">
        <f t="shared" si="3"/>
        <v>7.6945986267064199E-23</v>
      </c>
    </row>
    <row r="33" spans="1:6" x14ac:dyDescent="0.15">
      <c r="B33" t="s">
        <v>5</v>
      </c>
      <c r="C33" t="s">
        <v>6</v>
      </c>
    </row>
    <row r="40" spans="1:6" x14ac:dyDescent="0.15">
      <c r="B40" t="s">
        <v>7</v>
      </c>
      <c r="C40" t="s">
        <v>8</v>
      </c>
    </row>
    <row r="41" spans="1:6" x14ac:dyDescent="0.15">
      <c r="B41">
        <v>0</v>
      </c>
      <c r="C41">
        <v>1</v>
      </c>
    </row>
    <row r="43" spans="1:6" x14ac:dyDescent="0.15">
      <c r="B43" s="1" t="s">
        <v>11</v>
      </c>
      <c r="C43" s="1" t="s">
        <v>1</v>
      </c>
      <c r="E43" t="s">
        <v>9</v>
      </c>
    </row>
    <row r="44" spans="1:6" x14ac:dyDescent="0.15">
      <c r="A44">
        <v>-10</v>
      </c>
      <c r="B44">
        <f>A44+B$41</f>
        <v>-10</v>
      </c>
      <c r="C44">
        <f t="shared" ref="C44:C49" si="5">(1/(SQRT(2*PI()) *$C$41  ))*EXP((-1)*(B44-$B$41)^2/(2*$C$41^2))</f>
        <v>7.6945986267064199E-23</v>
      </c>
      <c r="E44">
        <f>_xlfn.NORM.INV(0.025,$B$41,$C$41)</f>
        <v>-1.9599639845400538</v>
      </c>
      <c r="F44">
        <f t="shared" ref="F44" si="6">(1/(SQRT(2*PI()) *$C$41  ))*EXP((-1)*(E44-$B$41)^2/(2*$C$41^2))</f>
        <v>5.8445069805035402E-2</v>
      </c>
    </row>
    <row r="45" spans="1:6" x14ac:dyDescent="0.15">
      <c r="A45">
        <v>-9</v>
      </c>
      <c r="B45">
        <f t="shared" ref="B45:B64" si="7">A45+B$41</f>
        <v>-9</v>
      </c>
      <c r="C45">
        <f t="shared" si="5"/>
        <v>1.0279773571668917E-18</v>
      </c>
      <c r="E45" t="s">
        <v>10</v>
      </c>
    </row>
    <row r="46" spans="1:6" x14ac:dyDescent="0.15">
      <c r="A46">
        <v>-8</v>
      </c>
      <c r="B46">
        <f t="shared" si="7"/>
        <v>-8</v>
      </c>
      <c r="C46">
        <f t="shared" si="5"/>
        <v>5.0522710835368927E-15</v>
      </c>
      <c r="E46">
        <f>_xlfn.NORM.INV(0.975,$B$41,$C$41)</f>
        <v>1.9599639845400536</v>
      </c>
      <c r="F46">
        <f t="shared" ref="F46" si="8">(1/(SQRT(2*PI()) *$C$41  ))*EXP((-1)*(E46-$B$41)^2/(2*$C$41^2))</f>
        <v>5.8445069805035436E-2</v>
      </c>
    </row>
    <row r="47" spans="1:6" x14ac:dyDescent="0.15">
      <c r="A47">
        <v>-7</v>
      </c>
      <c r="B47">
        <f t="shared" si="7"/>
        <v>-7</v>
      </c>
      <c r="C47">
        <f t="shared" si="5"/>
        <v>9.1347204083645936E-12</v>
      </c>
    </row>
    <row r="48" spans="1:6" x14ac:dyDescent="0.15">
      <c r="A48">
        <v>-6</v>
      </c>
      <c r="B48">
        <f t="shared" si="7"/>
        <v>-6</v>
      </c>
      <c r="C48">
        <f t="shared" si="5"/>
        <v>6.0758828498232861E-9</v>
      </c>
    </row>
    <row r="49" spans="1:3" x14ac:dyDescent="0.15">
      <c r="A49">
        <v>-5</v>
      </c>
      <c r="B49">
        <f t="shared" si="7"/>
        <v>-5</v>
      </c>
      <c r="C49">
        <f t="shared" si="5"/>
        <v>1.4867195147342977E-6</v>
      </c>
    </row>
    <row r="50" spans="1:3" x14ac:dyDescent="0.15">
      <c r="A50">
        <v>-4</v>
      </c>
      <c r="B50">
        <f t="shared" si="7"/>
        <v>-4</v>
      </c>
      <c r="C50">
        <f>(1/(SQRT(2*PI()) *$C$41  ))*EXP((-1)*(B50-$B$41)^2/(2*$C$41^2))</f>
        <v>1.3383022576488537E-4</v>
      </c>
    </row>
    <row r="51" spans="1:3" x14ac:dyDescent="0.15">
      <c r="A51">
        <v>-3</v>
      </c>
      <c r="B51">
        <f t="shared" si="7"/>
        <v>-3</v>
      </c>
      <c r="C51">
        <f t="shared" ref="C51:C64" si="9">(1/(SQRT(2*PI()) *$C$41  ))*EXP((-1)*(B51-$B$41)^2/(2*$C$41^2))</f>
        <v>4.4318484119380075E-3</v>
      </c>
    </row>
    <row r="52" spans="1:3" x14ac:dyDescent="0.15">
      <c r="A52">
        <v>-2</v>
      </c>
      <c r="B52">
        <f t="shared" si="7"/>
        <v>-2</v>
      </c>
      <c r="C52">
        <f t="shared" si="9"/>
        <v>5.3990966513188063E-2</v>
      </c>
    </row>
    <row r="53" spans="1:3" x14ac:dyDescent="0.15">
      <c r="A53">
        <v>-1</v>
      </c>
      <c r="B53">
        <f t="shared" si="7"/>
        <v>-1</v>
      </c>
      <c r="C53">
        <f t="shared" si="9"/>
        <v>0.24197072451914337</v>
      </c>
    </row>
    <row r="54" spans="1:3" x14ac:dyDescent="0.15">
      <c r="A54">
        <v>0</v>
      </c>
      <c r="B54">
        <f t="shared" si="7"/>
        <v>0</v>
      </c>
      <c r="C54">
        <f t="shared" si="9"/>
        <v>0.3989422804014327</v>
      </c>
    </row>
    <row r="55" spans="1:3" x14ac:dyDescent="0.15">
      <c r="A55">
        <v>1</v>
      </c>
      <c r="B55">
        <f t="shared" si="7"/>
        <v>1</v>
      </c>
      <c r="C55">
        <f t="shared" si="9"/>
        <v>0.24197072451914337</v>
      </c>
    </row>
    <row r="56" spans="1:3" x14ac:dyDescent="0.15">
      <c r="A56">
        <v>2</v>
      </c>
      <c r="B56">
        <f t="shared" si="7"/>
        <v>2</v>
      </c>
      <c r="C56">
        <f t="shared" si="9"/>
        <v>5.3990966513188063E-2</v>
      </c>
    </row>
    <row r="57" spans="1:3" x14ac:dyDescent="0.15">
      <c r="A57">
        <v>3</v>
      </c>
      <c r="B57">
        <f t="shared" si="7"/>
        <v>3</v>
      </c>
      <c r="C57">
        <f t="shared" si="9"/>
        <v>4.4318484119380075E-3</v>
      </c>
    </row>
    <row r="58" spans="1:3" x14ac:dyDescent="0.15">
      <c r="A58">
        <v>4</v>
      </c>
      <c r="B58">
        <f t="shared" si="7"/>
        <v>4</v>
      </c>
      <c r="C58">
        <f t="shared" si="9"/>
        <v>1.3383022576488537E-4</v>
      </c>
    </row>
    <row r="59" spans="1:3" x14ac:dyDescent="0.15">
      <c r="A59">
        <v>5</v>
      </c>
      <c r="B59">
        <f t="shared" si="7"/>
        <v>5</v>
      </c>
      <c r="C59">
        <f t="shared" si="9"/>
        <v>1.4867195147342977E-6</v>
      </c>
    </row>
    <row r="60" spans="1:3" x14ac:dyDescent="0.15">
      <c r="A60">
        <v>6</v>
      </c>
      <c r="B60">
        <f t="shared" si="7"/>
        <v>6</v>
      </c>
      <c r="C60">
        <f t="shared" si="9"/>
        <v>6.0758828498232861E-9</v>
      </c>
    </row>
    <row r="61" spans="1:3" x14ac:dyDescent="0.15">
      <c r="A61">
        <v>7</v>
      </c>
      <c r="B61">
        <f t="shared" si="7"/>
        <v>7</v>
      </c>
      <c r="C61">
        <f t="shared" si="9"/>
        <v>9.1347204083645936E-12</v>
      </c>
    </row>
    <row r="62" spans="1:3" x14ac:dyDescent="0.15">
      <c r="A62">
        <v>8</v>
      </c>
      <c r="B62">
        <f t="shared" si="7"/>
        <v>8</v>
      </c>
      <c r="C62">
        <f t="shared" si="9"/>
        <v>5.0522710835368927E-15</v>
      </c>
    </row>
    <row r="63" spans="1:3" x14ac:dyDescent="0.15">
      <c r="A63">
        <v>9</v>
      </c>
      <c r="B63">
        <f t="shared" si="7"/>
        <v>9</v>
      </c>
      <c r="C63">
        <f t="shared" si="9"/>
        <v>1.0279773571668917E-18</v>
      </c>
    </row>
    <row r="64" spans="1:3" x14ac:dyDescent="0.15">
      <c r="A64">
        <v>10</v>
      </c>
      <c r="B64">
        <f t="shared" si="7"/>
        <v>10</v>
      </c>
      <c r="C64">
        <f t="shared" si="9"/>
        <v>7.6945986267064199E-23</v>
      </c>
    </row>
    <row r="71" spans="5:5" x14ac:dyDescent="0.15">
      <c r="E71">
        <f>_xlfn.NORM.DIST(1.01,0,1,TRUE)</f>
        <v>0.84375235497874546</v>
      </c>
    </row>
  </sheetData>
  <phoneticPr fontId="1"/>
  <hyperlinks>
    <hyperlink ref="D2" r:id="rId1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正規分布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 Yasushi</dc:creator>
  <cp:lastModifiedBy>Yasushi Suzuki</cp:lastModifiedBy>
  <dcterms:created xsi:type="dcterms:W3CDTF">2011-03-03T06:16:51Z</dcterms:created>
  <dcterms:modified xsi:type="dcterms:W3CDTF">2020-01-25T07:45:21Z</dcterms:modified>
</cp:coreProperties>
</file>