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adam\Documents\貞美\貞美の部屋\0 企画inPC\0 現在進行\1 Excelでわかるディープラーニング超入門\修正Excel\"/>
    </mc:Choice>
  </mc:AlternateContent>
  <bookViews>
    <workbookView xWindow="0" yWindow="0" windowWidth="28800" windowHeight="13905" xr2:uid="{00000000-000D-0000-FFFF-FFFF00000000}"/>
  </bookViews>
  <sheets>
    <sheet name="1_例1" sheetId="5" r:id="rId1"/>
    <sheet name="1_例2" sheetId="3" r:id="rId2"/>
    <sheet name="1_例3" sheetId="9" r:id="rId3"/>
    <sheet name="2_例1" sheetId="4" r:id="rId4"/>
    <sheet name="2_例2" sheetId="7" r:id="rId5"/>
    <sheet name="2_例3" sheetId="8" r:id="rId6"/>
    <sheet name="3_例題" sheetId="11" r:id="rId7"/>
    <sheet name="4_例題1" sheetId="12" r:id="rId8"/>
    <sheet name="4_例題2" sheetId="13" r:id="rId9"/>
    <sheet name="4_memo" sheetId="14" r:id="rId10"/>
  </sheets>
  <definedNames>
    <definedName name="solver_adj" localSheetId="6" hidden="1">'3_例題'!$B$3</definedName>
    <definedName name="solver_adj" localSheetId="8" hidden="1">'4_例題2'!$C$2:$C$3</definedName>
    <definedName name="solver_cvg" localSheetId="6" hidden="1">0.0001</definedName>
    <definedName name="solver_cvg" localSheetId="8" hidden="1">0.0001</definedName>
    <definedName name="solver_drv" localSheetId="6" hidden="1">1</definedName>
    <definedName name="solver_drv" localSheetId="8" hidden="1">1</definedName>
    <definedName name="solver_eng" localSheetId="6" hidden="1">1</definedName>
    <definedName name="solver_eng" localSheetId="8" hidden="1">1</definedName>
    <definedName name="solver_est" localSheetId="6" hidden="1">1</definedName>
    <definedName name="solver_est" localSheetId="8" hidden="1">1</definedName>
    <definedName name="solver_itr" localSheetId="6" hidden="1">2147483647</definedName>
    <definedName name="solver_itr" localSheetId="8" hidden="1">2147483647</definedName>
    <definedName name="solver_mip" localSheetId="6" hidden="1">2147483647</definedName>
    <definedName name="solver_mip" localSheetId="8" hidden="1">2147483647</definedName>
    <definedName name="solver_mni" localSheetId="6" hidden="1">30</definedName>
    <definedName name="solver_mni" localSheetId="8" hidden="1">30</definedName>
    <definedName name="solver_mrt" localSheetId="6" hidden="1">0.075</definedName>
    <definedName name="solver_mrt" localSheetId="8" hidden="1">0.075</definedName>
    <definedName name="solver_msl" localSheetId="6" hidden="1">2</definedName>
    <definedName name="solver_msl" localSheetId="8" hidden="1">2</definedName>
    <definedName name="solver_neg" localSheetId="6" hidden="1">2</definedName>
    <definedName name="solver_neg" localSheetId="8" hidden="1">2</definedName>
    <definedName name="solver_nod" localSheetId="6" hidden="1">2147483647</definedName>
    <definedName name="solver_nod" localSheetId="8" hidden="1">2147483647</definedName>
    <definedName name="solver_num" localSheetId="6" hidden="1">0</definedName>
    <definedName name="solver_num" localSheetId="8" hidden="1">0</definedName>
    <definedName name="solver_nwt" localSheetId="6" hidden="1">1</definedName>
    <definedName name="solver_nwt" localSheetId="8" hidden="1">1</definedName>
    <definedName name="solver_opt" localSheetId="6" hidden="1">'3_例題'!$C$3</definedName>
    <definedName name="solver_opt" localSheetId="8" hidden="1">'4_例題2'!$H$7</definedName>
    <definedName name="solver_pre" localSheetId="6" hidden="1">0.000001</definedName>
    <definedName name="solver_pre" localSheetId="8" hidden="1">0.000001</definedName>
    <definedName name="solver_rbv" localSheetId="6" hidden="1">1</definedName>
    <definedName name="solver_rbv" localSheetId="8" hidden="1">1</definedName>
    <definedName name="solver_rlx" localSheetId="6" hidden="1">2</definedName>
    <definedName name="solver_rlx" localSheetId="8" hidden="1">2</definedName>
    <definedName name="solver_rsd" localSheetId="6" hidden="1">0</definedName>
    <definedName name="solver_rsd" localSheetId="8" hidden="1">0</definedName>
    <definedName name="solver_scl" localSheetId="6" hidden="1">1</definedName>
    <definedName name="solver_scl" localSheetId="8" hidden="1">1</definedName>
    <definedName name="solver_sho" localSheetId="6" hidden="1">2</definedName>
    <definedName name="solver_sho" localSheetId="8" hidden="1">2</definedName>
    <definedName name="solver_ssz" localSheetId="6" hidden="1">100</definedName>
    <definedName name="solver_ssz" localSheetId="8" hidden="1">100</definedName>
    <definedName name="solver_tim" localSheetId="6" hidden="1">2147483647</definedName>
    <definedName name="solver_tim" localSheetId="8" hidden="1">2147483647</definedName>
    <definedName name="solver_tol" localSheetId="6" hidden="1">0.01</definedName>
    <definedName name="solver_tol" localSheetId="8" hidden="1">0.01</definedName>
    <definedName name="solver_typ" localSheetId="6" hidden="1">2</definedName>
    <definedName name="solver_typ" localSheetId="8" hidden="1">2</definedName>
    <definedName name="solver_val" localSheetId="6" hidden="1">0</definedName>
    <definedName name="solver_val" localSheetId="8" hidden="1">0</definedName>
    <definedName name="solver_ver" localSheetId="6" hidden="1">3</definedName>
    <definedName name="solver_ver" localSheetId="8" hidden="1">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4" l="1"/>
  <c r="C3" i="14"/>
  <c r="G3" i="13" l="1"/>
  <c r="H3" i="13" s="1"/>
  <c r="G4" i="13"/>
  <c r="H4" i="13" s="1"/>
  <c r="G5" i="13"/>
  <c r="H5" i="13" s="1"/>
  <c r="G6" i="13"/>
  <c r="H6" i="13" s="1"/>
  <c r="F11" i="13"/>
  <c r="H7" i="13" l="1"/>
  <c r="E13" i="12"/>
  <c r="F13" i="12" s="1"/>
  <c r="F12" i="12"/>
  <c r="E12" i="12"/>
  <c r="F11" i="12"/>
  <c r="E11" i="12"/>
  <c r="F10" i="12"/>
  <c r="E10" i="12"/>
  <c r="F9" i="12"/>
  <c r="E9" i="12"/>
  <c r="F8" i="12"/>
  <c r="E8" i="12"/>
  <c r="F7" i="12"/>
  <c r="E7" i="12"/>
  <c r="F14" i="12" l="1"/>
  <c r="C3" i="11"/>
  <c r="J10" i="8" l="1"/>
  <c r="I10" i="8"/>
  <c r="H10" i="8"/>
  <c r="G10" i="8"/>
  <c r="F10" i="8"/>
  <c r="E10" i="8"/>
  <c r="D10" i="8"/>
  <c r="C10" i="8"/>
  <c r="B10" i="8"/>
  <c r="J9" i="8"/>
  <c r="I9" i="8"/>
  <c r="H9" i="8"/>
  <c r="G9" i="8"/>
  <c r="F9" i="8"/>
  <c r="E9" i="8"/>
  <c r="D9" i="8"/>
  <c r="C9" i="8"/>
  <c r="B9" i="8"/>
  <c r="J8" i="8"/>
  <c r="I8" i="8"/>
  <c r="H8" i="8"/>
  <c r="G8" i="8"/>
  <c r="F8" i="8"/>
  <c r="E8" i="8"/>
  <c r="D8" i="8"/>
  <c r="C8" i="8"/>
  <c r="B8" i="8"/>
  <c r="J7" i="8"/>
  <c r="I7" i="8"/>
  <c r="H7" i="8"/>
  <c r="G7" i="8"/>
  <c r="F7" i="8"/>
  <c r="E7" i="8"/>
  <c r="D7" i="8"/>
  <c r="C7" i="8"/>
  <c r="B7" i="8"/>
  <c r="J6" i="8"/>
  <c r="I6" i="8"/>
  <c r="H6" i="8"/>
  <c r="G6" i="8"/>
  <c r="F6" i="8"/>
  <c r="E6" i="8"/>
  <c r="D6" i="8"/>
  <c r="C6" i="8"/>
  <c r="B6" i="8"/>
  <c r="J5" i="8"/>
  <c r="I5" i="8"/>
  <c r="H5" i="8"/>
  <c r="G5" i="8"/>
  <c r="F5" i="8"/>
  <c r="E5" i="8"/>
  <c r="D5" i="8"/>
  <c r="C5" i="8"/>
  <c r="B5" i="8"/>
  <c r="J4" i="8"/>
  <c r="I4" i="8"/>
  <c r="H4" i="8"/>
  <c r="G4" i="8"/>
  <c r="F4" i="8"/>
  <c r="E4" i="8"/>
  <c r="D4" i="8"/>
  <c r="C4" i="8"/>
  <c r="B4" i="8"/>
  <c r="J3" i="8"/>
  <c r="I3" i="8"/>
  <c r="H3" i="8"/>
  <c r="G3" i="8"/>
  <c r="F3" i="8"/>
  <c r="E3" i="8"/>
  <c r="D3" i="8"/>
  <c r="C3" i="8"/>
  <c r="B3" i="8"/>
  <c r="J2" i="8"/>
  <c r="I2" i="8"/>
  <c r="H2" i="8"/>
  <c r="G2" i="8"/>
  <c r="F2" i="8"/>
  <c r="E2" i="8"/>
  <c r="D2" i="8"/>
  <c r="C2" i="8"/>
  <c r="C2" i="9"/>
  <c r="B2" i="8"/>
  <c r="C5" i="7"/>
  <c r="C4" i="7"/>
  <c r="C3" i="7"/>
  <c r="D4" i="4"/>
  <c r="D3" i="4"/>
  <c r="D2" i="4"/>
  <c r="B3" i="5"/>
  <c r="B3" i="3"/>
</calcChain>
</file>

<file path=xl/sharedStrings.xml><?xml version="1.0" encoding="utf-8"?>
<sst xmlns="http://schemas.openxmlformats.org/spreadsheetml/2006/main" count="52" uniqueCount="34">
  <si>
    <t>x</t>
    <phoneticPr fontId="1"/>
  </si>
  <si>
    <t>y</t>
    <phoneticPr fontId="1"/>
  </si>
  <si>
    <t>a</t>
    <phoneticPr fontId="1"/>
  </si>
  <si>
    <t>b</t>
    <phoneticPr fontId="1"/>
  </si>
  <si>
    <t>Q</t>
    <phoneticPr fontId="1"/>
  </si>
  <si>
    <t>A</t>
    <phoneticPr fontId="1"/>
  </si>
  <si>
    <t>B</t>
    <phoneticPr fontId="1"/>
  </si>
  <si>
    <t>C</t>
    <phoneticPr fontId="1"/>
  </si>
  <si>
    <t>S</t>
    <phoneticPr fontId="1"/>
  </si>
  <si>
    <t>BMI</t>
    <phoneticPr fontId="1"/>
  </si>
  <si>
    <t>社員番号</t>
    <rPh sb="0" eb="2">
      <t>シャイン</t>
    </rPh>
    <rPh sb="2" eb="4">
      <t>バンゴウ</t>
    </rPh>
    <phoneticPr fontId="1"/>
  </si>
  <si>
    <t>身長(m)</t>
    <rPh sb="0" eb="2">
      <t>シンチョウ</t>
    </rPh>
    <phoneticPr fontId="1"/>
  </si>
  <si>
    <t>体重(kg)</t>
    <rPh sb="0" eb="2">
      <t>タイジュウ</t>
    </rPh>
    <phoneticPr fontId="1"/>
  </si>
  <si>
    <t>顧客</t>
    <rPh sb="0" eb="2">
      <t>コキャク</t>
    </rPh>
    <phoneticPr fontId="1"/>
  </si>
  <si>
    <t>円資産</t>
    <rPh sb="0" eb="1">
      <t>エン</t>
    </rPh>
    <rPh sb="1" eb="3">
      <t>シサン</t>
    </rPh>
    <phoneticPr fontId="1"/>
  </si>
  <si>
    <t>ドル資産</t>
    <rPh sb="2" eb="4">
      <t>シサン</t>
    </rPh>
    <phoneticPr fontId="1"/>
  </si>
  <si>
    <t>ドル/円</t>
    <rPh sb="3" eb="4">
      <t>エン</t>
    </rPh>
    <phoneticPr fontId="1"/>
  </si>
  <si>
    <t>σ(x)</t>
    <phoneticPr fontId="1"/>
  </si>
  <si>
    <r>
      <t>y=3x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＋1 の最小値</t>
    </r>
    <rPh sb="9" eb="12">
      <t>サイショウチ</t>
    </rPh>
    <phoneticPr fontId="1"/>
  </si>
  <si>
    <t>単回帰分析</t>
    <rPh sb="0" eb="1">
      <t>タン</t>
    </rPh>
    <rPh sb="1" eb="3">
      <t>カイキ</t>
    </rPh>
    <rPh sb="3" eb="5">
      <t>ブンセキ</t>
    </rPh>
    <phoneticPr fontId="1"/>
  </si>
  <si>
    <t>p</t>
    <phoneticPr fontId="1"/>
  </si>
  <si>
    <t>q</t>
    <phoneticPr fontId="1"/>
  </si>
  <si>
    <t>番号</t>
    <rPh sb="0" eb="2">
      <t>バンゴウ</t>
    </rPh>
    <phoneticPr fontId="1"/>
  </si>
  <si>
    <r>
      <t>身長</t>
    </r>
    <r>
      <rPr>
        <i/>
        <sz val="11"/>
        <color theme="1"/>
        <rFont val="Times New Roman"/>
        <family val="1"/>
      </rPr>
      <t>x</t>
    </r>
    <rPh sb="0" eb="2">
      <t>シンチョウ</t>
    </rPh>
    <phoneticPr fontId="1"/>
  </si>
  <si>
    <r>
      <t>体重</t>
    </r>
    <r>
      <rPr>
        <i/>
        <sz val="11"/>
        <color theme="1"/>
        <rFont val="Times New Roman"/>
        <family val="1"/>
      </rPr>
      <t>y</t>
    </r>
    <rPh sb="0" eb="2">
      <t>タイジュウ</t>
    </rPh>
    <phoneticPr fontId="1"/>
  </si>
  <si>
    <t>予測値</t>
    <rPh sb="0" eb="3">
      <t>ヨソクチ</t>
    </rPh>
    <phoneticPr fontId="1"/>
  </si>
  <si>
    <t>平方誤差</t>
    <rPh sb="0" eb="2">
      <t>ヘイホウ</t>
    </rPh>
    <rPh sb="2" eb="4">
      <t>ゴサ</t>
    </rPh>
    <phoneticPr fontId="1"/>
  </si>
  <si>
    <r>
      <t>計Q</t>
    </r>
    <r>
      <rPr>
        <vertAlign val="subscript"/>
        <sz val="11"/>
        <color theme="1"/>
        <rFont val="ＭＳ Ｐゴシック"/>
        <family val="3"/>
        <charset val="128"/>
        <scheme val="minor"/>
      </rPr>
      <t>T</t>
    </r>
    <rPh sb="0" eb="1">
      <t>ケイ</t>
    </rPh>
    <phoneticPr fontId="1"/>
  </si>
  <si>
    <t>補外法</t>
    <rPh sb="0" eb="1">
      <t>ホ</t>
    </rPh>
    <rPh sb="1" eb="2">
      <t>ガイ</t>
    </rPh>
    <rPh sb="2" eb="3">
      <t>ホウ</t>
    </rPh>
    <phoneticPr fontId="1"/>
  </si>
  <si>
    <t>x</t>
    <phoneticPr fontId="1"/>
  </si>
  <si>
    <t>ax+b</t>
    <phoneticPr fontId="1"/>
  </si>
  <si>
    <r>
      <t>Q</t>
    </r>
    <r>
      <rPr>
        <vertAlign val="subscript"/>
        <sz val="11"/>
        <color theme="1"/>
        <rFont val="ＭＳ Ｐゴシック"/>
        <family val="3"/>
        <charset val="128"/>
        <scheme val="minor"/>
      </rPr>
      <t>T</t>
    </r>
    <phoneticPr fontId="1"/>
  </si>
  <si>
    <t>p</t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</si>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</sst>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0.0_ "/>
    <numFmt numFmtId="177" formatCode="\$#,##0;\-\$#,##0"/>
    <numFmt numFmtId="178" formatCode="0.0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vertAlign val="subscript"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i/>
      <sz val="11"/>
      <color theme="1"/>
      <name val="Times New Roman"/>
      <family val="1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8" xfId="0" applyBorder="1">
      <alignment vertical="center"/>
    </xf>
    <xf numFmtId="0" fontId="0" fillId="0" borderId="1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5" xfId="0" applyBorder="1" applyAlignment="1">
      <alignment horizontal="center" vertical="center"/>
    </xf>
    <xf numFmtId="176" fontId="0" fillId="0" borderId="6" xfId="0" applyNumberFormat="1" applyBorder="1">
      <alignment vertical="center"/>
    </xf>
    <xf numFmtId="176" fontId="0" fillId="0" borderId="0" xfId="0" applyNumberFormat="1" applyBorder="1">
      <alignment vertical="center"/>
    </xf>
    <xf numFmtId="3" fontId="0" fillId="0" borderId="1" xfId="0" applyNumberFormat="1" applyBorder="1">
      <alignment vertical="center"/>
    </xf>
    <xf numFmtId="5" fontId="0" fillId="0" borderId="13" xfId="0" applyNumberFormat="1" applyBorder="1">
      <alignment vertical="center"/>
    </xf>
    <xf numFmtId="3" fontId="0" fillId="0" borderId="6" xfId="0" applyNumberFormat="1" applyBorder="1">
      <alignment vertical="center"/>
    </xf>
    <xf numFmtId="177" fontId="0" fillId="0" borderId="6" xfId="0" applyNumberForma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18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178" fontId="7" fillId="0" borderId="1" xfId="0" applyNumberFormat="1" applyFont="1" applyBorder="1">
      <alignment vertical="center"/>
    </xf>
    <xf numFmtId="178" fontId="7" fillId="0" borderId="1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8.6541682289713803E-2"/>
          <c:y val="4.92813035443734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'4_例題2'!$F$2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2985091149320621"/>
                  <c:y val="-0.1938820473773119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'4_例題2'!$E$3:$E$6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'4_例題2'!$F$3:$F$6</c:f>
              <c:numCache>
                <c:formatCode>0.0_ </c:formatCode>
                <c:ptCount val="4"/>
                <c:pt idx="0">
                  <c:v>13.3</c:v>
                </c:pt>
                <c:pt idx="1">
                  <c:v>15.8</c:v>
                </c:pt>
                <c:pt idx="2">
                  <c:v>19.399999999999999</c:v>
                </c:pt>
                <c:pt idx="3">
                  <c:v>22.3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35-4B77-A15A-636BB627B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631072"/>
        <c:axId val="486631464"/>
      </c:scatterChart>
      <c:valAx>
        <c:axId val="486631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6631464"/>
        <c:crosses val="autoZero"/>
        <c:crossBetween val="midCat"/>
      </c:valAx>
      <c:valAx>
        <c:axId val="48663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6631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0</xdr:row>
      <xdr:rowOff>147638</xdr:rowOff>
    </xdr:from>
    <xdr:to>
      <xdr:col>13</xdr:col>
      <xdr:colOff>161925</xdr:colOff>
      <xdr:row>14</xdr:row>
      <xdr:rowOff>9526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"/>
  <sheetViews>
    <sheetView tabSelected="1" workbookViewId="0"/>
  </sheetViews>
  <sheetFormatPr defaultRowHeight="13.5" x14ac:dyDescent="0.15"/>
  <sheetData>
    <row r="1" spans="1:4" x14ac:dyDescent="0.15">
      <c r="A1" s="2" t="s">
        <v>0</v>
      </c>
      <c r="B1" s="12">
        <v>0.9</v>
      </c>
      <c r="C1" s="6" t="s">
        <v>2</v>
      </c>
      <c r="D1" s="1">
        <v>0.8</v>
      </c>
    </row>
    <row r="2" spans="1:4" x14ac:dyDescent="0.15">
      <c r="A2" s="2" t="s">
        <v>1</v>
      </c>
      <c r="B2" s="12">
        <v>0.1</v>
      </c>
      <c r="C2" s="6" t="s">
        <v>3</v>
      </c>
      <c r="D2" s="1">
        <v>0.3</v>
      </c>
    </row>
    <row r="3" spans="1:4" x14ac:dyDescent="0.15">
      <c r="A3" s="2" t="s">
        <v>8</v>
      </c>
      <c r="B3" s="1">
        <f>SUMPRODUCT(B1:B2,D1:D2)</f>
        <v>0.75000000000000011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D13"/>
  <sheetViews>
    <sheetView workbookViewId="0"/>
  </sheetViews>
  <sheetFormatPr defaultRowHeight="13.5" x14ac:dyDescent="0.15"/>
  <cols>
    <col min="1" max="1" width="3.125" customWidth="1"/>
    <col min="2" max="2" width="6.25" customWidth="1"/>
    <col min="3" max="4" width="8.125" customWidth="1"/>
  </cols>
  <sheetData>
    <row r="1" spans="2:4" x14ac:dyDescent="0.15">
      <c r="B1" s="32" t="s">
        <v>19</v>
      </c>
    </row>
    <row r="2" spans="2:4" x14ac:dyDescent="0.15">
      <c r="B2" s="33"/>
      <c r="C2" s="33"/>
      <c r="D2" s="33"/>
    </row>
    <row r="3" spans="2:4" ht="15" x14ac:dyDescent="0.15">
      <c r="B3" s="34" t="s">
        <v>32</v>
      </c>
      <c r="C3" s="40">
        <f>SLOPE(D7:D13,C7:C13)</f>
        <v>0.4100069629649094</v>
      </c>
    </row>
    <row r="4" spans="2:4" ht="15" x14ac:dyDescent="0.15">
      <c r="B4" s="34" t="s">
        <v>21</v>
      </c>
      <c r="C4" s="40">
        <f>INTERCEPT(D7:D13,C7:C13)</f>
        <v>-12.057393223590026</v>
      </c>
      <c r="D4" s="35"/>
    </row>
    <row r="5" spans="2:4" x14ac:dyDescent="0.15">
      <c r="B5" s="33"/>
      <c r="C5" s="33"/>
      <c r="D5" s="33"/>
    </row>
    <row r="6" spans="2:4" ht="15" x14ac:dyDescent="0.15">
      <c r="B6" s="37" t="s">
        <v>22</v>
      </c>
      <c r="C6" s="37" t="s">
        <v>23</v>
      </c>
      <c r="D6" s="37" t="s">
        <v>24</v>
      </c>
    </row>
    <row r="7" spans="2:4" x14ac:dyDescent="0.15">
      <c r="B7" s="2">
        <v>1</v>
      </c>
      <c r="C7" s="29">
        <v>153.30000000000001</v>
      </c>
      <c r="D7" s="29">
        <v>45.5</v>
      </c>
    </row>
    <row r="8" spans="2:4" x14ac:dyDescent="0.15">
      <c r="B8" s="2">
        <v>2</v>
      </c>
      <c r="C8" s="29">
        <v>164.9</v>
      </c>
      <c r="D8" s="29">
        <v>56</v>
      </c>
    </row>
    <row r="9" spans="2:4" x14ac:dyDescent="0.15">
      <c r="B9" s="2">
        <v>3</v>
      </c>
      <c r="C9" s="29">
        <v>168.1</v>
      </c>
      <c r="D9" s="29">
        <v>55</v>
      </c>
    </row>
    <row r="10" spans="2:4" x14ac:dyDescent="0.15">
      <c r="B10" s="2">
        <v>4</v>
      </c>
      <c r="C10" s="29">
        <v>151.5</v>
      </c>
      <c r="D10" s="29">
        <v>52.8</v>
      </c>
    </row>
    <row r="11" spans="2:4" x14ac:dyDescent="0.15">
      <c r="B11" s="2">
        <v>5</v>
      </c>
      <c r="C11" s="29">
        <v>157.80000000000001</v>
      </c>
      <c r="D11" s="29">
        <v>55.6</v>
      </c>
    </row>
    <row r="12" spans="2:4" x14ac:dyDescent="0.15">
      <c r="B12" s="2">
        <v>6</v>
      </c>
      <c r="C12" s="29">
        <v>156.69999999999999</v>
      </c>
      <c r="D12" s="29">
        <v>50.8</v>
      </c>
    </row>
    <row r="13" spans="2:4" x14ac:dyDescent="0.15">
      <c r="B13" s="2">
        <v>7</v>
      </c>
      <c r="C13" s="29">
        <v>161.1</v>
      </c>
      <c r="D13" s="29">
        <v>56.4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workbookViewId="0"/>
  </sheetViews>
  <sheetFormatPr defaultRowHeight="13.5" x14ac:dyDescent="0.15"/>
  <sheetData>
    <row r="1" spans="1:4" x14ac:dyDescent="0.15">
      <c r="A1" s="2" t="s">
        <v>0</v>
      </c>
      <c r="B1" s="12">
        <v>0.9</v>
      </c>
      <c r="C1" s="6" t="s">
        <v>2</v>
      </c>
      <c r="D1" s="1">
        <v>0.8</v>
      </c>
    </row>
    <row r="2" spans="1:4" x14ac:dyDescent="0.15">
      <c r="A2" s="2" t="s">
        <v>1</v>
      </c>
      <c r="B2" s="12">
        <v>0.1</v>
      </c>
      <c r="C2" s="6" t="s">
        <v>3</v>
      </c>
      <c r="D2" s="1">
        <v>0.3</v>
      </c>
    </row>
    <row r="3" spans="1:4" x14ac:dyDescent="0.15">
      <c r="A3" s="2" t="s">
        <v>4</v>
      </c>
      <c r="B3" s="1">
        <f>SUMXMY2(B1:B2,D1:D2)</f>
        <v>4.9999999999999989E-2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2"/>
  <sheetViews>
    <sheetView workbookViewId="0"/>
  </sheetViews>
  <sheetFormatPr defaultRowHeight="13.5" x14ac:dyDescent="0.15"/>
  <cols>
    <col min="1" max="1" width="3.125" customWidth="1"/>
    <col min="2" max="3" width="8.125" customWidth="1"/>
  </cols>
  <sheetData>
    <row r="1" spans="2:3" ht="15" customHeight="1" x14ac:dyDescent="0.15">
      <c r="B1" s="2" t="s">
        <v>0</v>
      </c>
      <c r="C1" s="2" t="s">
        <v>17</v>
      </c>
    </row>
    <row r="2" spans="2:3" ht="15" customHeight="1" x14ac:dyDescent="0.15">
      <c r="B2" s="1">
        <v>1</v>
      </c>
      <c r="C2" s="1">
        <f>1/(1+EXP(-B2))</f>
        <v>0.7310585786300049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workbookViewId="0"/>
  </sheetViews>
  <sheetFormatPr defaultRowHeight="13.5" x14ac:dyDescent="0.15"/>
  <sheetData>
    <row r="1" spans="1:7" ht="14.25" thickBot="1" x14ac:dyDescent="0.2">
      <c r="A1" s="16" t="s">
        <v>10</v>
      </c>
      <c r="B1" s="16" t="s">
        <v>11</v>
      </c>
      <c r="C1" s="16" t="s">
        <v>12</v>
      </c>
      <c r="D1" s="16" t="s">
        <v>9</v>
      </c>
    </row>
    <row r="2" spans="1:7" ht="14.25" thickTop="1" x14ac:dyDescent="0.15">
      <c r="A2" s="14">
        <v>1</v>
      </c>
      <c r="B2" s="15">
        <v>1.75</v>
      </c>
      <c r="C2" s="15">
        <v>64</v>
      </c>
      <c r="D2" s="17">
        <f>C2/(B2^2)</f>
        <v>20.897959183673468</v>
      </c>
    </row>
    <row r="3" spans="1:7" x14ac:dyDescent="0.15">
      <c r="A3" s="2">
        <v>2</v>
      </c>
      <c r="B3" s="1">
        <v>1.64</v>
      </c>
      <c r="C3" s="1">
        <v>59</v>
      </c>
      <c r="D3" s="17">
        <f t="shared" ref="D3:D4" si="0">C3/(B3^2)</f>
        <v>21.936347412254616</v>
      </c>
    </row>
    <row r="4" spans="1:7" x14ac:dyDescent="0.15">
      <c r="A4" s="2">
        <v>3</v>
      </c>
      <c r="B4" s="1">
        <v>1.67</v>
      </c>
      <c r="C4" s="1">
        <v>71</v>
      </c>
      <c r="D4" s="17">
        <f t="shared" si="0"/>
        <v>25.458065904119906</v>
      </c>
    </row>
    <row r="7" spans="1:7" x14ac:dyDescent="0.15">
      <c r="G7" s="18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"/>
  <sheetViews>
    <sheetView workbookViewId="0"/>
  </sheetViews>
  <sheetFormatPr defaultRowHeight="13.5" x14ac:dyDescent="0.15"/>
  <cols>
    <col min="2" max="2" width="11.375" bestFit="1" customWidth="1"/>
    <col min="3" max="3" width="10.375" bestFit="1" customWidth="1"/>
  </cols>
  <sheetData>
    <row r="1" spans="1:3" ht="14.25" thickBot="1" x14ac:dyDescent="0.2">
      <c r="A1" s="13" t="s">
        <v>16</v>
      </c>
      <c r="B1" s="20">
        <v>113</v>
      </c>
    </row>
    <row r="2" spans="1:3" ht="15" customHeight="1" thickBot="1" x14ac:dyDescent="0.2">
      <c r="A2" s="16" t="s">
        <v>13</v>
      </c>
      <c r="B2" s="23" t="s">
        <v>14</v>
      </c>
      <c r="C2" s="16" t="s">
        <v>15</v>
      </c>
    </row>
    <row r="3" spans="1:3" ht="15" customHeight="1" thickTop="1" x14ac:dyDescent="0.15">
      <c r="A3" s="14" t="s">
        <v>5</v>
      </c>
      <c r="B3" s="21">
        <v>5000000</v>
      </c>
      <c r="C3" s="22">
        <f>B3/$B$1</f>
        <v>44247.787610619467</v>
      </c>
    </row>
    <row r="4" spans="1:3" ht="15" customHeight="1" x14ac:dyDescent="0.15">
      <c r="A4" s="2" t="s">
        <v>6</v>
      </c>
      <c r="B4" s="19">
        <v>23000000</v>
      </c>
      <c r="C4" s="22">
        <f t="shared" ref="C4:C5" si="0">B4/$B$1</f>
        <v>203539.82300884955</v>
      </c>
    </row>
    <row r="5" spans="1:3" ht="15" customHeight="1" x14ac:dyDescent="0.15">
      <c r="A5" s="2" t="s">
        <v>7</v>
      </c>
      <c r="B5" s="19">
        <v>1000000</v>
      </c>
      <c r="C5" s="22">
        <f t="shared" si="0"/>
        <v>8849.5575221238942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"/>
  <sheetViews>
    <sheetView workbookViewId="0"/>
  </sheetViews>
  <sheetFormatPr defaultRowHeight="13.5" x14ac:dyDescent="0.15"/>
  <cols>
    <col min="1" max="10" width="5.625" customWidth="1"/>
  </cols>
  <sheetData>
    <row r="1" spans="1:10" x14ac:dyDescent="0.15">
      <c r="A1" s="28"/>
      <c r="B1" s="9">
        <v>1</v>
      </c>
      <c r="C1" s="9">
        <v>2</v>
      </c>
      <c r="D1" s="9">
        <v>3</v>
      </c>
      <c r="E1" s="9">
        <v>4</v>
      </c>
      <c r="F1" s="9">
        <v>5</v>
      </c>
      <c r="G1" s="9">
        <v>6</v>
      </c>
      <c r="H1" s="9">
        <v>7</v>
      </c>
      <c r="I1" s="9">
        <v>8</v>
      </c>
      <c r="J1" s="11">
        <v>9</v>
      </c>
    </row>
    <row r="2" spans="1:10" x14ac:dyDescent="0.15">
      <c r="A2" s="7">
        <v>1</v>
      </c>
      <c r="B2" s="24">
        <f>$A2*B$1</f>
        <v>1</v>
      </c>
      <c r="C2" s="4">
        <f t="shared" ref="C2:J10" si="0">$A2*C$1</f>
        <v>2</v>
      </c>
      <c r="D2" s="4">
        <f t="shared" si="0"/>
        <v>3</v>
      </c>
      <c r="E2" s="4">
        <f t="shared" si="0"/>
        <v>4</v>
      </c>
      <c r="F2" s="4">
        <f t="shared" si="0"/>
        <v>5</v>
      </c>
      <c r="G2" s="4">
        <f t="shared" si="0"/>
        <v>6</v>
      </c>
      <c r="H2" s="4">
        <f t="shared" si="0"/>
        <v>7</v>
      </c>
      <c r="I2" s="4">
        <f t="shared" si="0"/>
        <v>8</v>
      </c>
      <c r="J2" s="25">
        <f t="shared" si="0"/>
        <v>9</v>
      </c>
    </row>
    <row r="3" spans="1:10" x14ac:dyDescent="0.15">
      <c r="A3" s="7">
        <v>2</v>
      </c>
      <c r="B3" s="8">
        <f t="shared" ref="B3:B10" si="1">$A3*B$1</f>
        <v>2</v>
      </c>
      <c r="C3" s="3">
        <f t="shared" si="0"/>
        <v>4</v>
      </c>
      <c r="D3" s="3">
        <f t="shared" si="0"/>
        <v>6</v>
      </c>
      <c r="E3" s="3">
        <f t="shared" si="0"/>
        <v>8</v>
      </c>
      <c r="F3" s="3">
        <f t="shared" si="0"/>
        <v>10</v>
      </c>
      <c r="G3" s="3">
        <f t="shared" si="0"/>
        <v>12</v>
      </c>
      <c r="H3" s="3">
        <f t="shared" si="0"/>
        <v>14</v>
      </c>
      <c r="I3" s="3">
        <f t="shared" si="0"/>
        <v>16</v>
      </c>
      <c r="J3" s="10">
        <f t="shared" si="0"/>
        <v>18</v>
      </c>
    </row>
    <row r="4" spans="1:10" x14ac:dyDescent="0.15">
      <c r="A4" s="7">
        <v>3</v>
      </c>
      <c r="B4" s="8">
        <f t="shared" si="1"/>
        <v>3</v>
      </c>
      <c r="C4" s="3">
        <f t="shared" si="0"/>
        <v>6</v>
      </c>
      <c r="D4" s="3">
        <f t="shared" si="0"/>
        <v>9</v>
      </c>
      <c r="E4" s="3">
        <f t="shared" si="0"/>
        <v>12</v>
      </c>
      <c r="F4" s="3">
        <f t="shared" si="0"/>
        <v>15</v>
      </c>
      <c r="G4" s="3">
        <f t="shared" si="0"/>
        <v>18</v>
      </c>
      <c r="H4" s="3">
        <f t="shared" si="0"/>
        <v>21</v>
      </c>
      <c r="I4" s="3">
        <f t="shared" si="0"/>
        <v>24</v>
      </c>
      <c r="J4" s="10">
        <f t="shared" si="0"/>
        <v>27</v>
      </c>
    </row>
    <row r="5" spans="1:10" x14ac:dyDescent="0.15">
      <c r="A5" s="7">
        <v>4</v>
      </c>
      <c r="B5" s="8">
        <f t="shared" si="1"/>
        <v>4</v>
      </c>
      <c r="C5" s="3">
        <f t="shared" si="0"/>
        <v>8</v>
      </c>
      <c r="D5" s="3">
        <f t="shared" si="0"/>
        <v>12</v>
      </c>
      <c r="E5" s="3">
        <f t="shared" si="0"/>
        <v>16</v>
      </c>
      <c r="F5" s="3">
        <f t="shared" si="0"/>
        <v>20</v>
      </c>
      <c r="G5" s="3">
        <f t="shared" si="0"/>
        <v>24</v>
      </c>
      <c r="H5" s="3">
        <f t="shared" si="0"/>
        <v>28</v>
      </c>
      <c r="I5" s="3">
        <f t="shared" si="0"/>
        <v>32</v>
      </c>
      <c r="J5" s="10">
        <f t="shared" si="0"/>
        <v>36</v>
      </c>
    </row>
    <row r="6" spans="1:10" x14ac:dyDescent="0.15">
      <c r="A6" s="7">
        <v>5</v>
      </c>
      <c r="B6" s="8">
        <f t="shared" si="1"/>
        <v>5</v>
      </c>
      <c r="C6" s="3">
        <f t="shared" si="0"/>
        <v>10</v>
      </c>
      <c r="D6" s="3">
        <f t="shared" si="0"/>
        <v>15</v>
      </c>
      <c r="E6" s="3">
        <f t="shared" si="0"/>
        <v>20</v>
      </c>
      <c r="F6" s="3">
        <f t="shared" si="0"/>
        <v>25</v>
      </c>
      <c r="G6" s="3">
        <f t="shared" si="0"/>
        <v>30</v>
      </c>
      <c r="H6" s="3">
        <f t="shared" si="0"/>
        <v>35</v>
      </c>
      <c r="I6" s="3">
        <f t="shared" si="0"/>
        <v>40</v>
      </c>
      <c r="J6" s="10">
        <f t="shared" si="0"/>
        <v>45</v>
      </c>
    </row>
    <row r="7" spans="1:10" x14ac:dyDescent="0.15">
      <c r="A7" s="7">
        <v>6</v>
      </c>
      <c r="B7" s="8">
        <f t="shared" si="1"/>
        <v>6</v>
      </c>
      <c r="C7" s="3">
        <f t="shared" si="0"/>
        <v>12</v>
      </c>
      <c r="D7" s="3">
        <f t="shared" si="0"/>
        <v>18</v>
      </c>
      <c r="E7" s="3">
        <f t="shared" si="0"/>
        <v>24</v>
      </c>
      <c r="F7" s="3">
        <f t="shared" si="0"/>
        <v>30</v>
      </c>
      <c r="G7" s="3">
        <f t="shared" si="0"/>
        <v>36</v>
      </c>
      <c r="H7" s="3">
        <f t="shared" si="0"/>
        <v>42</v>
      </c>
      <c r="I7" s="3">
        <f t="shared" si="0"/>
        <v>48</v>
      </c>
      <c r="J7" s="10">
        <f t="shared" si="0"/>
        <v>54</v>
      </c>
    </row>
    <row r="8" spans="1:10" x14ac:dyDescent="0.15">
      <c r="A8" s="7">
        <v>7</v>
      </c>
      <c r="B8" s="8">
        <f t="shared" si="1"/>
        <v>7</v>
      </c>
      <c r="C8" s="3">
        <f t="shared" si="0"/>
        <v>14</v>
      </c>
      <c r="D8" s="3">
        <f t="shared" si="0"/>
        <v>21</v>
      </c>
      <c r="E8" s="3">
        <f t="shared" si="0"/>
        <v>28</v>
      </c>
      <c r="F8" s="3">
        <f t="shared" si="0"/>
        <v>35</v>
      </c>
      <c r="G8" s="3">
        <f t="shared" si="0"/>
        <v>42</v>
      </c>
      <c r="H8" s="3">
        <f t="shared" si="0"/>
        <v>49</v>
      </c>
      <c r="I8" s="3">
        <f t="shared" si="0"/>
        <v>56</v>
      </c>
      <c r="J8" s="10">
        <f t="shared" si="0"/>
        <v>63</v>
      </c>
    </row>
    <row r="9" spans="1:10" x14ac:dyDescent="0.15">
      <c r="A9" s="7">
        <v>8</v>
      </c>
      <c r="B9" s="8">
        <f t="shared" si="1"/>
        <v>8</v>
      </c>
      <c r="C9" s="3">
        <f t="shared" si="0"/>
        <v>16</v>
      </c>
      <c r="D9" s="3">
        <f t="shared" si="0"/>
        <v>24</v>
      </c>
      <c r="E9" s="3">
        <f t="shared" si="0"/>
        <v>32</v>
      </c>
      <c r="F9" s="3">
        <f t="shared" si="0"/>
        <v>40</v>
      </c>
      <c r="G9" s="3">
        <f t="shared" si="0"/>
        <v>48</v>
      </c>
      <c r="H9" s="3">
        <f t="shared" si="0"/>
        <v>56</v>
      </c>
      <c r="I9" s="3">
        <f t="shared" si="0"/>
        <v>64</v>
      </c>
      <c r="J9" s="10">
        <f t="shared" si="0"/>
        <v>72</v>
      </c>
    </row>
    <row r="10" spans="1:10" x14ac:dyDescent="0.15">
      <c r="A10" s="15">
        <v>9</v>
      </c>
      <c r="B10" s="26">
        <f t="shared" si="1"/>
        <v>9</v>
      </c>
      <c r="C10" s="5">
        <f t="shared" si="0"/>
        <v>18</v>
      </c>
      <c r="D10" s="5">
        <f t="shared" si="0"/>
        <v>27</v>
      </c>
      <c r="E10" s="5">
        <f t="shared" si="0"/>
        <v>36</v>
      </c>
      <c r="F10" s="5">
        <f t="shared" si="0"/>
        <v>45</v>
      </c>
      <c r="G10" s="5">
        <f t="shared" si="0"/>
        <v>54</v>
      </c>
      <c r="H10" s="5">
        <f t="shared" si="0"/>
        <v>63</v>
      </c>
      <c r="I10" s="5">
        <f t="shared" si="0"/>
        <v>72</v>
      </c>
      <c r="J10" s="27">
        <f t="shared" si="0"/>
        <v>81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3"/>
  <sheetViews>
    <sheetView workbookViewId="0"/>
  </sheetViews>
  <sheetFormatPr defaultRowHeight="13.5" x14ac:dyDescent="0.15"/>
  <sheetData>
    <row r="1" spans="2:3" ht="16.5" customHeight="1" x14ac:dyDescent="0.15">
      <c r="B1" t="s">
        <v>18</v>
      </c>
    </row>
    <row r="2" spans="2:3" ht="14.25" customHeight="1" x14ac:dyDescent="0.15">
      <c r="B2" s="2" t="s">
        <v>0</v>
      </c>
      <c r="C2" s="2" t="s">
        <v>1</v>
      </c>
    </row>
    <row r="3" spans="2:3" ht="15.75" customHeight="1" x14ac:dyDescent="0.15">
      <c r="B3" s="1">
        <v>5</v>
      </c>
      <c r="C3" s="1">
        <f>3*B3^2+1</f>
        <v>76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14"/>
  <sheetViews>
    <sheetView workbookViewId="0"/>
  </sheetViews>
  <sheetFormatPr defaultRowHeight="13.5" x14ac:dyDescent="0.15"/>
  <cols>
    <col min="1" max="1" width="3.125" customWidth="1"/>
    <col min="2" max="2" width="6.25" customWidth="1"/>
    <col min="3" max="6" width="8.125" customWidth="1"/>
  </cols>
  <sheetData>
    <row r="1" spans="2:6" x14ac:dyDescent="0.15">
      <c r="B1" s="32" t="s">
        <v>19</v>
      </c>
    </row>
    <row r="2" spans="2:6" x14ac:dyDescent="0.15">
      <c r="B2" s="33"/>
      <c r="C2" s="33"/>
      <c r="D2" s="33"/>
      <c r="E2" s="33"/>
      <c r="F2" s="33"/>
    </row>
    <row r="3" spans="2:6" ht="15" x14ac:dyDescent="0.15">
      <c r="B3" s="34" t="s">
        <v>20</v>
      </c>
      <c r="C3" s="41">
        <v>1</v>
      </c>
      <c r="F3" s="33"/>
    </row>
    <row r="4" spans="2:6" ht="15" x14ac:dyDescent="0.15">
      <c r="B4" s="34" t="s">
        <v>21</v>
      </c>
      <c r="C4" s="41">
        <v>1</v>
      </c>
      <c r="D4" s="35"/>
      <c r="E4" s="36"/>
      <c r="F4" s="33"/>
    </row>
    <row r="5" spans="2:6" x14ac:dyDescent="0.15">
      <c r="B5" s="33"/>
      <c r="C5" s="33"/>
      <c r="D5" s="33"/>
      <c r="E5" s="33"/>
      <c r="F5" s="33"/>
    </row>
    <row r="6" spans="2:6" ht="15" x14ac:dyDescent="0.15">
      <c r="B6" s="37" t="s">
        <v>22</v>
      </c>
      <c r="C6" s="37" t="s">
        <v>23</v>
      </c>
      <c r="D6" s="37" t="s">
        <v>24</v>
      </c>
      <c r="E6" s="37" t="s">
        <v>25</v>
      </c>
      <c r="F6" s="38" t="s">
        <v>26</v>
      </c>
    </row>
    <row r="7" spans="2:6" x14ac:dyDescent="0.15">
      <c r="B7" s="2">
        <v>1</v>
      </c>
      <c r="C7" s="29">
        <v>153.30000000000001</v>
      </c>
      <c r="D7" s="29">
        <v>45.5</v>
      </c>
      <c r="E7" s="29">
        <f>$C$3*C7+$C$4</f>
        <v>154.30000000000001</v>
      </c>
      <c r="F7" s="29">
        <f>(D7-E7)^2</f>
        <v>11837.440000000002</v>
      </c>
    </row>
    <row r="8" spans="2:6" x14ac:dyDescent="0.15">
      <c r="B8" s="2">
        <v>2</v>
      </c>
      <c r="C8" s="29">
        <v>164.9</v>
      </c>
      <c r="D8" s="29">
        <v>56</v>
      </c>
      <c r="E8" s="29">
        <f t="shared" ref="E8:E13" si="0">$C$3*C8+$C$4</f>
        <v>165.9</v>
      </c>
      <c r="F8" s="29">
        <f t="shared" ref="F8:F13" si="1">(D8-E8)^2</f>
        <v>12078.010000000002</v>
      </c>
    </row>
    <row r="9" spans="2:6" x14ac:dyDescent="0.15">
      <c r="B9" s="2">
        <v>3</v>
      </c>
      <c r="C9" s="29">
        <v>168.1</v>
      </c>
      <c r="D9" s="29">
        <v>55</v>
      </c>
      <c r="E9" s="29">
        <f t="shared" si="0"/>
        <v>169.1</v>
      </c>
      <c r="F9" s="29">
        <f t="shared" si="1"/>
        <v>13018.81</v>
      </c>
    </row>
    <row r="10" spans="2:6" x14ac:dyDescent="0.15">
      <c r="B10" s="2">
        <v>4</v>
      </c>
      <c r="C10" s="29">
        <v>151.5</v>
      </c>
      <c r="D10" s="29">
        <v>52.8</v>
      </c>
      <c r="E10" s="29">
        <f t="shared" si="0"/>
        <v>152.5</v>
      </c>
      <c r="F10" s="29">
        <f t="shared" si="1"/>
        <v>9940.09</v>
      </c>
    </row>
    <row r="11" spans="2:6" x14ac:dyDescent="0.15">
      <c r="B11" s="2">
        <v>5</v>
      </c>
      <c r="C11" s="29">
        <v>157.80000000000001</v>
      </c>
      <c r="D11" s="29">
        <v>55.6</v>
      </c>
      <c r="E11" s="29">
        <f t="shared" si="0"/>
        <v>158.80000000000001</v>
      </c>
      <c r="F11" s="29">
        <f t="shared" si="1"/>
        <v>10650.240000000003</v>
      </c>
    </row>
    <row r="12" spans="2:6" x14ac:dyDescent="0.15">
      <c r="B12" s="2">
        <v>6</v>
      </c>
      <c r="C12" s="29">
        <v>156.69999999999999</v>
      </c>
      <c r="D12" s="29">
        <v>50.8</v>
      </c>
      <c r="E12" s="29">
        <f t="shared" si="0"/>
        <v>157.69999999999999</v>
      </c>
      <c r="F12" s="29">
        <f t="shared" si="1"/>
        <v>11427.609999999999</v>
      </c>
    </row>
    <row r="13" spans="2:6" x14ac:dyDescent="0.15">
      <c r="B13" s="2">
        <v>7</v>
      </c>
      <c r="C13" s="29">
        <v>161.1</v>
      </c>
      <c r="D13" s="29">
        <v>56.4</v>
      </c>
      <c r="E13" s="29">
        <f t="shared" si="0"/>
        <v>162.1</v>
      </c>
      <c r="F13" s="29">
        <f t="shared" si="1"/>
        <v>11172.489999999998</v>
      </c>
    </row>
    <row r="14" spans="2:6" ht="16.5" x14ac:dyDescent="0.15">
      <c r="E14" s="2" t="s">
        <v>27</v>
      </c>
      <c r="F14" s="29">
        <f>SUM(F7:F13)</f>
        <v>80124.69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1"/>
  <sheetViews>
    <sheetView workbookViewId="0"/>
  </sheetViews>
  <sheetFormatPr defaultRowHeight="13.5" x14ac:dyDescent="0.15"/>
  <cols>
    <col min="1" max="1" width="1.875" customWidth="1"/>
    <col min="2" max="2" width="6.125" customWidth="1"/>
    <col min="3" max="3" width="8.75" customWidth="1"/>
    <col min="4" max="4" width="1.875" customWidth="1"/>
    <col min="5" max="5" width="5" customWidth="1"/>
    <col min="6" max="6" width="7.375" customWidth="1"/>
    <col min="7" max="7" width="7.75" customWidth="1"/>
  </cols>
  <sheetData>
    <row r="1" spans="1:8" x14ac:dyDescent="0.15">
      <c r="A1" t="s">
        <v>33</v>
      </c>
      <c r="B1" t="s">
        <v>28</v>
      </c>
    </row>
    <row r="2" spans="1:8" x14ac:dyDescent="0.15">
      <c r="B2" s="2" t="s">
        <v>2</v>
      </c>
      <c r="C2" s="31">
        <v>3.0600006811202114</v>
      </c>
      <c r="E2" s="2" t="s">
        <v>29</v>
      </c>
      <c r="F2" s="2" t="s">
        <v>1</v>
      </c>
      <c r="G2" s="30" t="s">
        <v>30</v>
      </c>
      <c r="H2" s="30" t="s">
        <v>4</v>
      </c>
    </row>
    <row r="3" spans="1:8" x14ac:dyDescent="0.15">
      <c r="B3" s="2" t="s">
        <v>3</v>
      </c>
      <c r="C3" s="31">
        <v>10.049998002377583</v>
      </c>
      <c r="E3" s="1">
        <v>1</v>
      </c>
      <c r="F3" s="29">
        <v>13.3</v>
      </c>
      <c r="G3" s="31">
        <f>$C$2*E3+$C$3</f>
        <v>13.109998683497794</v>
      </c>
      <c r="H3" s="31">
        <f>(F3-G3)^2</f>
        <v>3.6100500272571577E-2</v>
      </c>
    </row>
    <row r="4" spans="1:8" x14ac:dyDescent="0.15">
      <c r="E4" s="1">
        <v>2</v>
      </c>
      <c r="F4" s="29">
        <v>15.8</v>
      </c>
      <c r="G4" s="31">
        <f t="shared" ref="G4:G6" si="0">$C$2*E4+$C$3</f>
        <v>16.169999364618008</v>
      </c>
      <c r="H4" s="31">
        <f t="shared" ref="H4:H6" si="1">(F4-G4)^2</f>
        <v>0.13689952981772879</v>
      </c>
    </row>
    <row r="5" spans="1:8" x14ac:dyDescent="0.15">
      <c r="E5" s="1">
        <v>3</v>
      </c>
      <c r="F5" s="29">
        <v>19.399999999999999</v>
      </c>
      <c r="G5" s="31">
        <f t="shared" si="0"/>
        <v>19.230000045738215</v>
      </c>
      <c r="H5" s="31">
        <f t="shared" si="1"/>
        <v>2.8899984449008365E-2</v>
      </c>
    </row>
    <row r="6" spans="1:8" x14ac:dyDescent="0.15">
      <c r="E6" s="1">
        <v>4</v>
      </c>
      <c r="F6" s="29">
        <v>22.3</v>
      </c>
      <c r="G6" s="31">
        <f t="shared" si="0"/>
        <v>22.29000072685843</v>
      </c>
      <c r="H6" s="31">
        <f t="shared" si="1"/>
        <v>9.9985463359730006E-5</v>
      </c>
    </row>
    <row r="7" spans="1:8" ht="15" customHeight="1" x14ac:dyDescent="0.15">
      <c r="F7" s="39"/>
      <c r="G7" s="2" t="s">
        <v>31</v>
      </c>
      <c r="H7" s="31">
        <f>SUM(H3:H6)</f>
        <v>0.20200000000266849</v>
      </c>
    </row>
    <row r="10" spans="1:8" x14ac:dyDescent="0.15">
      <c r="E10" s="2" t="s">
        <v>29</v>
      </c>
      <c r="F10" s="30" t="s">
        <v>25</v>
      </c>
    </row>
    <row r="11" spans="1:8" x14ac:dyDescent="0.15">
      <c r="E11" s="1">
        <v>5</v>
      </c>
      <c r="F11" s="1">
        <f>C2*E11+C3</f>
        <v>25.350001407978638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1_例1</vt:lpstr>
      <vt:lpstr>1_例2</vt:lpstr>
      <vt:lpstr>1_例3</vt:lpstr>
      <vt:lpstr>2_例1</vt:lpstr>
      <vt:lpstr>2_例2</vt:lpstr>
      <vt:lpstr>2_例3</vt:lpstr>
      <vt:lpstr>3_例題</vt:lpstr>
      <vt:lpstr>4_例題1</vt:lpstr>
      <vt:lpstr>4_例題2</vt:lpstr>
      <vt:lpstr>4_memo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s_wakui</dc:creator>
  <cp:lastModifiedBy>涌井貞美</cp:lastModifiedBy>
  <dcterms:created xsi:type="dcterms:W3CDTF">2017-07-16T13:50:43Z</dcterms:created>
  <dcterms:modified xsi:type="dcterms:W3CDTF">2017-12-05T21:02:09Z</dcterms:modified>
</cp:coreProperties>
</file>