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yf04000\Desktop\Work_local\"/>
    </mc:Choice>
  </mc:AlternateContent>
  <bookViews>
    <workbookView xWindow="120" yWindow="75" windowWidth="15660" windowHeight="993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G18" i="1" l="1"/>
  <c r="G19" i="1"/>
  <c r="G20" i="1"/>
  <c r="G17" i="1"/>
  <c r="G13" i="1"/>
  <c r="E6" i="1"/>
  <c r="D19" i="1" s="1"/>
  <c r="D34" i="1" l="1"/>
  <c r="D26" i="1"/>
  <c r="D18" i="1"/>
  <c r="D33" i="1"/>
  <c r="D25" i="1"/>
  <c r="D24" i="1"/>
  <c r="D21" i="1"/>
  <c r="D32" i="1"/>
  <c r="D31" i="1"/>
  <c r="D23" i="1"/>
  <c r="H13" i="1"/>
  <c r="D30" i="1"/>
  <c r="D22" i="1"/>
  <c r="D17" i="1"/>
  <c r="D29" i="1"/>
  <c r="D36" i="1"/>
  <c r="D28" i="1"/>
  <c r="D20" i="1"/>
  <c r="D35" i="1"/>
  <c r="D27" i="1"/>
</calcChain>
</file>

<file path=xl/sharedStrings.xml><?xml version="1.0" encoding="utf-8"?>
<sst xmlns="http://schemas.openxmlformats.org/spreadsheetml/2006/main" count="12" uniqueCount="9">
  <si>
    <t>ml/hr</t>
    <phoneticPr fontId="1"/>
  </si>
  <si>
    <t>ml/hr</t>
    <phoneticPr fontId="1"/>
  </si>
  <si>
    <t>不明な点は鈴木靖に聞いて下さい</t>
    <rPh sb="0" eb="2">
      <t>フメイ</t>
    </rPh>
    <rPh sb="3" eb="4">
      <t>テン</t>
    </rPh>
    <rPh sb="5" eb="7">
      <t>スズキ</t>
    </rPh>
    <rPh sb="7" eb="8">
      <t>ヤスシ</t>
    </rPh>
    <rPh sb="9" eb="10">
      <t>キ</t>
    </rPh>
    <rPh sb="12" eb="13">
      <t>クダ</t>
    </rPh>
    <phoneticPr fontId="1"/>
  </si>
  <si>
    <t>バイアル(=</t>
    <phoneticPr fontId="1"/>
  </si>
  <si>
    <t>μg) x</t>
    <phoneticPr fontId="1"/>
  </si>
  <si>
    <t>ml x</t>
    <phoneticPr fontId="1"/>
  </si>
  <si>
    <t>kg</t>
    <phoneticPr fontId="1"/>
  </si>
  <si>
    <t>x60</t>
    <phoneticPr fontId="1"/>
  </si>
  <si>
    <t>μg/kg/分</t>
    <rPh sb="6" eb="7">
      <t>フン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</si>
</sst>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0"/>
  </numFmts>
  <fonts count="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3" xfId="0" applyBorder="1"/>
    <xf numFmtId="0" fontId="0" fillId="2" borderId="0" xfId="0" applyFill="1"/>
    <xf numFmtId="176" fontId="0" fillId="0" borderId="3" xfId="0" applyNumberFormat="1" applyFill="1" applyBorder="1"/>
    <xf numFmtId="0" fontId="2" fillId="0" borderId="3" xfId="0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9</xdr:row>
      <xdr:rowOff>114300</xdr:rowOff>
    </xdr:from>
    <xdr:to>
      <xdr:col>1</xdr:col>
      <xdr:colOff>438150</xdr:colOff>
      <xdr:row>12</xdr:row>
      <xdr:rowOff>9525</xdr:rowOff>
    </xdr:to>
    <xdr:sp macro="" textlink="">
      <xdr:nvSpPr>
        <xdr:cNvPr id="5" name="AutoShape 2"/>
        <xdr:cNvSpPr>
          <a:spLocks noChangeArrowheads="1"/>
        </xdr:cNvSpPr>
      </xdr:nvSpPr>
      <xdr:spPr bwMode="auto">
        <a:xfrm>
          <a:off x="5715000" y="1543050"/>
          <a:ext cx="819150" cy="409575"/>
        </a:xfrm>
        <a:prstGeom prst="wedgeRoundRectCallout">
          <a:avLst>
            <a:gd name="adj1" fmla="val 75583"/>
            <a:gd name="adj2" fmla="val -66667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生食を加えた全体量</a:t>
          </a:r>
        </a:p>
      </xdr:txBody>
    </xdr:sp>
    <xdr:clientData/>
  </xdr:twoCellAnchor>
  <xdr:twoCellAnchor>
    <xdr:from>
      <xdr:col>0</xdr:col>
      <xdr:colOff>523875</xdr:colOff>
      <xdr:row>2</xdr:row>
      <xdr:rowOff>66675</xdr:rowOff>
    </xdr:from>
    <xdr:to>
      <xdr:col>2</xdr:col>
      <xdr:colOff>247650</xdr:colOff>
      <xdr:row>4</xdr:row>
      <xdr:rowOff>57150</xdr:rowOff>
    </xdr:to>
    <xdr:sp macro="" textlink="">
      <xdr:nvSpPr>
        <xdr:cNvPr id="6" name="AutoShape 1"/>
        <xdr:cNvSpPr>
          <a:spLocks noChangeArrowheads="1"/>
        </xdr:cNvSpPr>
      </xdr:nvSpPr>
      <xdr:spPr bwMode="auto">
        <a:xfrm>
          <a:off x="5934075" y="409575"/>
          <a:ext cx="904875" cy="333375"/>
        </a:xfrm>
        <a:prstGeom prst="wedgeRoundRectCallout">
          <a:avLst>
            <a:gd name="adj1" fmla="val 38421"/>
            <a:gd name="adj2" fmla="val 81431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ハンプ</a:t>
          </a:r>
        </a:p>
      </xdr:txBody>
    </xdr:sp>
    <xdr:clientData/>
  </xdr:twoCellAnchor>
  <xdr:twoCellAnchor editAs="oneCell">
    <xdr:from>
      <xdr:col>20</xdr:col>
      <xdr:colOff>676275</xdr:colOff>
      <xdr:row>0</xdr:row>
      <xdr:rowOff>104775</xdr:rowOff>
    </xdr:from>
    <xdr:to>
      <xdr:col>25</xdr:col>
      <xdr:colOff>590132</xdr:colOff>
      <xdr:row>39</xdr:row>
      <xdr:rowOff>113477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58675" y="104775"/>
          <a:ext cx="3342857" cy="6580952"/>
        </a:xfrm>
        <a:prstGeom prst="rect">
          <a:avLst/>
        </a:prstGeom>
      </xdr:spPr>
    </xdr:pic>
    <xdr:clientData/>
  </xdr:twoCellAnchor>
  <xdr:twoCellAnchor editAs="oneCell">
    <xdr:from>
      <xdr:col>21</xdr:col>
      <xdr:colOff>19050</xdr:colOff>
      <xdr:row>40</xdr:row>
      <xdr:rowOff>19050</xdr:rowOff>
    </xdr:from>
    <xdr:to>
      <xdr:col>25</xdr:col>
      <xdr:colOff>647279</xdr:colOff>
      <xdr:row>78</xdr:row>
      <xdr:rowOff>113474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87250" y="6762750"/>
          <a:ext cx="3371429" cy="6609524"/>
        </a:xfrm>
        <a:prstGeom prst="rect">
          <a:avLst/>
        </a:prstGeom>
      </xdr:spPr>
    </xdr:pic>
    <xdr:clientData/>
  </xdr:twoCellAnchor>
  <xdr:twoCellAnchor editAs="oneCell">
    <xdr:from>
      <xdr:col>9</xdr:col>
      <xdr:colOff>442911</xdr:colOff>
      <xdr:row>0</xdr:row>
      <xdr:rowOff>138115</xdr:rowOff>
    </xdr:from>
    <xdr:to>
      <xdr:col>20</xdr:col>
      <xdr:colOff>670684</xdr:colOff>
      <xdr:row>40</xdr:row>
      <xdr:rowOff>42034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5400000">
          <a:off x="5619750" y="152401"/>
          <a:ext cx="6647619" cy="66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workbookViewId="0">
      <selection activeCell="I22" sqref="I22"/>
    </sheetView>
  </sheetViews>
  <sheetFormatPr defaultRowHeight="13.5"/>
  <cols>
    <col min="3" max="3" width="5.875" customWidth="1"/>
    <col min="4" max="4" width="7.875" customWidth="1"/>
    <col min="5" max="5" width="5.875" customWidth="1"/>
    <col min="6" max="6" width="7.625" customWidth="1"/>
    <col min="7" max="7" width="8.125" customWidth="1"/>
    <col min="8" max="8" width="8" customWidth="1"/>
    <col min="9" max="9" width="6.75" customWidth="1"/>
    <col min="12" max="12" width="6.5" customWidth="1"/>
    <col min="13" max="13" width="4.875" customWidth="1"/>
    <col min="15" max="15" width="6.375" customWidth="1"/>
    <col min="16" max="16" width="6.875" customWidth="1"/>
    <col min="17" max="17" width="5.25" customWidth="1"/>
  </cols>
  <sheetData>
    <row r="1" spans="1:9">
      <c r="A1" s="5" t="s">
        <v>2</v>
      </c>
      <c r="B1" s="5"/>
      <c r="C1" s="5"/>
      <c r="D1" s="5"/>
      <c r="E1" s="5"/>
    </row>
    <row r="5" spans="1:9" ht="14.25" thickBot="1"/>
    <row r="6" spans="1:9" ht="14.25" thickBot="1">
      <c r="C6" s="1">
        <v>2</v>
      </c>
      <c r="D6" t="s">
        <v>3</v>
      </c>
      <c r="E6">
        <f>C6*1000</f>
        <v>2000</v>
      </c>
      <c r="F6" t="s">
        <v>4</v>
      </c>
      <c r="G6" s="1">
        <v>2</v>
      </c>
      <c r="H6" t="s">
        <v>0</v>
      </c>
    </row>
    <row r="7" spans="1:9" ht="8.25" customHeight="1" thickBot="1">
      <c r="C7" s="2"/>
      <c r="D7" s="2"/>
      <c r="E7" s="2"/>
      <c r="F7" s="2"/>
      <c r="G7" s="2"/>
      <c r="H7" s="2"/>
    </row>
    <row r="8" spans="1:9" ht="7.5" customHeight="1" thickBot="1"/>
    <row r="9" spans="1:9" ht="14.25" thickBot="1">
      <c r="C9" s="1">
        <v>50</v>
      </c>
      <c r="D9" t="s">
        <v>5</v>
      </c>
      <c r="E9" s="1">
        <v>80</v>
      </c>
      <c r="F9" t="s">
        <v>6</v>
      </c>
      <c r="G9" t="s">
        <v>7</v>
      </c>
    </row>
    <row r="13" spans="1:9">
      <c r="G13" t="str">
        <f>"="</f>
        <v>=</v>
      </c>
      <c r="H13">
        <f>(E6*G6)/(C9*E9*60)</f>
        <v>1.6666666666666666E-2</v>
      </c>
      <c r="I13" t="s">
        <v>8</v>
      </c>
    </row>
    <row r="16" spans="1:9">
      <c r="C16" s="3" t="s">
        <v>1</v>
      </c>
      <c r="D16" s="7" t="s">
        <v>8</v>
      </c>
      <c r="F16" s="7" t="s">
        <v>8</v>
      </c>
      <c r="G16" s="3" t="s">
        <v>1</v>
      </c>
    </row>
    <row r="17" spans="3:7">
      <c r="C17" s="4">
        <v>1</v>
      </c>
      <c r="D17" s="6">
        <f>($E$6)/($C$9*$E$9*60)*C17</f>
        <v>8.3333333333333332E-3</v>
      </c>
      <c r="F17" s="4">
        <v>1.2500000000000001E-2</v>
      </c>
      <c r="G17" s="6">
        <f>C17*F17/D17</f>
        <v>1.5</v>
      </c>
    </row>
    <row r="18" spans="3:7">
      <c r="C18" s="4">
        <v>2</v>
      </c>
      <c r="D18" s="6">
        <f t="shared" ref="D18:D36" si="0">($E$6)/($C$9*$E$9*60)*C18</f>
        <v>1.6666666666666666E-2</v>
      </c>
      <c r="F18" s="4">
        <v>2.5000000000000001E-2</v>
      </c>
      <c r="G18" s="6">
        <f>C18*F18/D18</f>
        <v>3</v>
      </c>
    </row>
    <row r="19" spans="3:7">
      <c r="C19" s="4">
        <v>3</v>
      </c>
      <c r="D19" s="6">
        <f t="shared" si="0"/>
        <v>2.5000000000000001E-2</v>
      </c>
      <c r="F19" s="4">
        <v>0.05</v>
      </c>
      <c r="G19" s="6">
        <f>C19*F19/D19</f>
        <v>6.0000000000000009</v>
      </c>
    </row>
    <row r="20" spans="3:7">
      <c r="C20" s="4">
        <v>4</v>
      </c>
      <c r="D20" s="6">
        <f t="shared" si="0"/>
        <v>3.3333333333333333E-2</v>
      </c>
      <c r="F20" s="4">
        <v>0.1</v>
      </c>
      <c r="G20" s="6">
        <f>C20*F20/D20</f>
        <v>12</v>
      </c>
    </row>
    <row r="21" spans="3:7">
      <c r="C21" s="4">
        <v>5</v>
      </c>
      <c r="D21" s="6">
        <f t="shared" si="0"/>
        <v>4.1666666666666664E-2</v>
      </c>
    </row>
    <row r="22" spans="3:7">
      <c r="C22" s="4">
        <v>6</v>
      </c>
      <c r="D22" s="6">
        <f t="shared" si="0"/>
        <v>0.05</v>
      </c>
    </row>
    <row r="23" spans="3:7">
      <c r="C23" s="4">
        <v>7</v>
      </c>
      <c r="D23" s="6">
        <f t="shared" si="0"/>
        <v>5.8333333333333334E-2</v>
      </c>
    </row>
    <row r="24" spans="3:7">
      <c r="C24" s="4">
        <v>8</v>
      </c>
      <c r="D24" s="6">
        <f t="shared" si="0"/>
        <v>6.6666666666666666E-2</v>
      </c>
    </row>
    <row r="25" spans="3:7">
      <c r="C25" s="4">
        <v>9</v>
      </c>
      <c r="D25" s="6">
        <f t="shared" si="0"/>
        <v>7.4999999999999997E-2</v>
      </c>
    </row>
    <row r="26" spans="3:7">
      <c r="C26" s="4">
        <v>10</v>
      </c>
      <c r="D26" s="6">
        <f t="shared" si="0"/>
        <v>8.3333333333333329E-2</v>
      </c>
    </row>
    <row r="27" spans="3:7">
      <c r="C27" s="4">
        <v>11</v>
      </c>
      <c r="D27" s="6">
        <f t="shared" si="0"/>
        <v>9.166666666666666E-2</v>
      </c>
    </row>
    <row r="28" spans="3:7">
      <c r="C28" s="4">
        <v>12</v>
      </c>
      <c r="D28" s="6">
        <f t="shared" si="0"/>
        <v>0.1</v>
      </c>
    </row>
    <row r="29" spans="3:7">
      <c r="C29" s="4">
        <v>13</v>
      </c>
      <c r="D29" s="6">
        <f t="shared" si="0"/>
        <v>0.10833333333333334</v>
      </c>
    </row>
    <row r="30" spans="3:7">
      <c r="C30" s="4">
        <v>14</v>
      </c>
      <c r="D30" s="6">
        <f t="shared" si="0"/>
        <v>0.11666666666666667</v>
      </c>
    </row>
    <row r="31" spans="3:7">
      <c r="C31" s="4">
        <v>15</v>
      </c>
      <c r="D31" s="6">
        <f t="shared" si="0"/>
        <v>0.125</v>
      </c>
    </row>
    <row r="32" spans="3:7">
      <c r="C32" s="4">
        <v>16</v>
      </c>
      <c r="D32" s="6">
        <f t="shared" si="0"/>
        <v>0.13333333333333333</v>
      </c>
    </row>
    <row r="33" spans="3:4">
      <c r="C33" s="4">
        <v>17</v>
      </c>
      <c r="D33" s="6">
        <f t="shared" si="0"/>
        <v>0.14166666666666666</v>
      </c>
    </row>
    <row r="34" spans="3:4">
      <c r="C34" s="4">
        <v>18</v>
      </c>
      <c r="D34" s="6">
        <f t="shared" si="0"/>
        <v>0.15</v>
      </c>
    </row>
    <row r="35" spans="3:4">
      <c r="C35" s="4">
        <v>19</v>
      </c>
      <c r="D35" s="6">
        <f t="shared" si="0"/>
        <v>0.15833333333333333</v>
      </c>
    </row>
    <row r="36" spans="3:4">
      <c r="C36" s="4">
        <v>20</v>
      </c>
      <c r="D36" s="6">
        <f t="shared" si="0"/>
        <v>0.16666666666666666</v>
      </c>
    </row>
  </sheetData>
  <phoneticPr fontId="1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済生会新潟第二病院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済生会新潟第二病院</dc:creator>
  <cp:lastModifiedBy>Yasushi Suzuki</cp:lastModifiedBy>
  <cp:lastPrinted>2015-11-02T04:41:08Z</cp:lastPrinted>
  <dcterms:created xsi:type="dcterms:W3CDTF">2001-11-13T03:38:58Z</dcterms:created>
  <dcterms:modified xsi:type="dcterms:W3CDTF">2018-03-29T07:43:57Z</dcterms:modified>
</cp:coreProperties>
</file>